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GODIŠNJA IZVJEŠĆA\2023\12.2023\"/>
    </mc:Choice>
  </mc:AlternateContent>
  <xr:revisionPtr revIDLastSave="0" documentId="13_ncr:1_{F81C603A-5AC0-47EA-9593-AA42DDA93199}"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H300" i="9"/>
  <c r="G300" i="9"/>
  <c r="E300" i="9" s="1"/>
  <c r="B300" i="9" s="1"/>
  <c r="F300" i="9"/>
  <c r="H299" i="9"/>
  <c r="G299" i="9"/>
  <c r="F299" i="9"/>
  <c r="H298" i="9"/>
  <c r="G298" i="9"/>
  <c r="E298" i="9" s="1"/>
  <c r="B298" i="9" s="1"/>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E283" i="9" s="1"/>
  <c r="B283" i="9" s="1"/>
  <c r="F283" i="9"/>
  <c r="H282" i="9"/>
  <c r="E282" i="9" s="1"/>
  <c r="B282" i="9" s="1"/>
  <c r="G282" i="9"/>
  <c r="F282" i="9"/>
  <c r="H281" i="9"/>
  <c r="G281" i="9"/>
  <c r="F281" i="9"/>
  <c r="F280" i="9"/>
  <c r="F279" i="9"/>
  <c r="F278" i="9"/>
  <c r="F277" i="9" s="1"/>
  <c r="F276" i="9"/>
  <c r="L275" i="9"/>
  <c r="F275" i="9" s="1"/>
  <c r="H275" i="9"/>
  <c r="F274" i="9"/>
  <c r="I273" i="9"/>
  <c r="E273" i="9" s="1"/>
  <c r="B273" i="9" s="1"/>
  <c r="H273" i="9"/>
  <c r="F273" i="9"/>
  <c r="E272" i="9"/>
  <c r="M271" i="9"/>
  <c r="L271" i="9"/>
  <c r="F271" i="9"/>
  <c r="B271" i="9" s="1"/>
  <c r="E271" i="9"/>
  <c r="M270" i="9"/>
  <c r="L270" i="9"/>
  <c r="F270" i="9" s="1"/>
  <c r="E270" i="9"/>
  <c r="B270" i="9" s="1"/>
  <c r="M269" i="9"/>
  <c r="L269" i="9"/>
  <c r="F269" i="9"/>
  <c r="E269" i="9"/>
  <c r="B269" i="9" s="1"/>
  <c r="M268" i="9"/>
  <c r="L268" i="9"/>
  <c r="F268" i="9" s="1"/>
  <c r="E268" i="9"/>
  <c r="M267" i="9"/>
  <c r="L267" i="9"/>
  <c r="F267" i="9" s="1"/>
  <c r="B267" i="9" s="1"/>
  <c r="E267" i="9"/>
  <c r="M266" i="9"/>
  <c r="L266" i="9"/>
  <c r="E266" i="9"/>
  <c r="M265" i="9"/>
  <c r="F265" i="9" s="1"/>
  <c r="L265" i="9"/>
  <c r="E265" i="9"/>
  <c r="M264" i="9"/>
  <c r="L264" i="9"/>
  <c r="F264" i="9"/>
  <c r="E264" i="9"/>
  <c r="M263" i="9"/>
  <c r="L263" i="9"/>
  <c r="F263" i="9"/>
  <c r="B263" i="9" s="1"/>
  <c r="E263" i="9"/>
  <c r="M262" i="9"/>
  <c r="L262" i="9"/>
  <c r="F262" i="9" s="1"/>
  <c r="E262" i="9"/>
  <c r="B262" i="9" s="1"/>
  <c r="M261" i="9"/>
  <c r="L261" i="9"/>
  <c r="F261" i="9"/>
  <c r="E261" i="9"/>
  <c r="B261" i="9" s="1"/>
  <c r="M260" i="9"/>
  <c r="L260" i="9"/>
  <c r="F260" i="9" s="1"/>
  <c r="E260" i="9"/>
  <c r="M259" i="9"/>
  <c r="L259" i="9"/>
  <c r="F259" i="9" s="1"/>
  <c r="B259" i="9" s="1"/>
  <c r="E259" i="9"/>
  <c r="M258" i="9"/>
  <c r="L258" i="9"/>
  <c r="E258" i="9"/>
  <c r="M257" i="9"/>
  <c r="F257" i="9" s="1"/>
  <c r="L257" i="9"/>
  <c r="E257" i="9"/>
  <c r="B257" i="9" s="1"/>
  <c r="M256" i="9"/>
  <c r="L256" i="9"/>
  <c r="F256" i="9"/>
  <c r="E256" i="9"/>
  <c r="M255" i="9"/>
  <c r="L255" i="9"/>
  <c r="F255" i="9"/>
  <c r="B255" i="9" s="1"/>
  <c r="E255" i="9"/>
  <c r="M254" i="9"/>
  <c r="L254" i="9"/>
  <c r="F254" i="9" s="1"/>
  <c r="E254" i="9"/>
  <c r="B254" i="9" s="1"/>
  <c r="M253" i="9"/>
  <c r="L253" i="9"/>
  <c r="F253" i="9"/>
  <c r="E253" i="9"/>
  <c r="B253" i="9" s="1"/>
  <c r="M252" i="9"/>
  <c r="L252" i="9"/>
  <c r="F252" i="9" s="1"/>
  <c r="E252" i="9"/>
  <c r="M251" i="9"/>
  <c r="L251" i="9"/>
  <c r="F251" i="9" s="1"/>
  <c r="B251" i="9" s="1"/>
  <c r="E251" i="9"/>
  <c r="M250" i="9"/>
  <c r="L250" i="9"/>
  <c r="E250" i="9"/>
  <c r="M249" i="9"/>
  <c r="F249" i="9" s="1"/>
  <c r="L249" i="9"/>
  <c r="E249" i="9"/>
  <c r="B249" i="9" s="1"/>
  <c r="M248" i="9"/>
  <c r="L248" i="9"/>
  <c r="F248" i="9"/>
  <c r="E248" i="9"/>
  <c r="M247" i="9"/>
  <c r="L247" i="9"/>
  <c r="F247" i="9"/>
  <c r="B247" i="9" s="1"/>
  <c r="E247" i="9"/>
  <c r="M246" i="9"/>
  <c r="L246" i="9"/>
  <c r="F246" i="9" s="1"/>
  <c r="E246" i="9"/>
  <c r="B246" i="9" s="1"/>
  <c r="M245" i="9"/>
  <c r="L245" i="9"/>
  <c r="F245" i="9"/>
  <c r="B245" i="9" s="1"/>
  <c r="E245" i="9"/>
  <c r="M244" i="9"/>
  <c r="L244" i="9"/>
  <c r="F244" i="9" s="1"/>
  <c r="E244" i="9"/>
  <c r="M243" i="9"/>
  <c r="L243" i="9"/>
  <c r="F243" i="9" s="1"/>
  <c r="B243" i="9" s="1"/>
  <c r="E243" i="9"/>
  <c r="M242" i="9"/>
  <c r="L242" i="9"/>
  <c r="E242" i="9"/>
  <c r="M241" i="9"/>
  <c r="F241" i="9" s="1"/>
  <c r="L241" i="9"/>
  <c r="E241" i="9"/>
  <c r="M240" i="9"/>
  <c r="L240" i="9"/>
  <c r="F240" i="9"/>
  <c r="E240" i="9"/>
  <c r="M239" i="9"/>
  <c r="L239" i="9"/>
  <c r="F239" i="9"/>
  <c r="B239" i="9" s="1"/>
  <c r="E239" i="9"/>
  <c r="M238" i="9"/>
  <c r="L238" i="9"/>
  <c r="F238" i="9" s="1"/>
  <c r="E238" i="9"/>
  <c r="B238" i="9" s="1"/>
  <c r="M237" i="9"/>
  <c r="L237" i="9"/>
  <c r="F237" i="9"/>
  <c r="B237" i="9" s="1"/>
  <c r="E237" i="9"/>
  <c r="M236" i="9"/>
  <c r="L236" i="9"/>
  <c r="F236" i="9" s="1"/>
  <c r="E236" i="9"/>
  <c r="M235" i="9"/>
  <c r="L235" i="9"/>
  <c r="E235" i="9"/>
  <c r="M234" i="9"/>
  <c r="L234" i="9"/>
  <c r="E234" i="9"/>
  <c r="M233" i="9"/>
  <c r="F233" i="9" s="1"/>
  <c r="L233" i="9"/>
  <c r="E233" i="9"/>
  <c r="M232" i="9"/>
  <c r="L232" i="9"/>
  <c r="F232" i="9"/>
  <c r="E232" i="9"/>
  <c r="M231" i="9"/>
  <c r="L231" i="9"/>
  <c r="F231" i="9"/>
  <c r="B231" i="9" s="1"/>
  <c r="E231" i="9"/>
  <c r="M230" i="9"/>
  <c r="L230" i="9"/>
  <c r="F230" i="9" s="1"/>
  <c r="E230" i="9"/>
  <c r="M229" i="9"/>
  <c r="L229" i="9"/>
  <c r="F229" i="9"/>
  <c r="B229" i="9" s="1"/>
  <c r="E229" i="9"/>
  <c r="M228" i="9"/>
  <c r="L228" i="9"/>
  <c r="F228" i="9" s="1"/>
  <c r="E228" i="9"/>
  <c r="M227" i="9"/>
  <c r="L227" i="9"/>
  <c r="F227" i="9" s="1"/>
  <c r="E227" i="9"/>
  <c r="B227" i="9"/>
  <c r="M226" i="9"/>
  <c r="L226" i="9"/>
  <c r="E226" i="9"/>
  <c r="M225" i="9"/>
  <c r="F225" i="9" s="1"/>
  <c r="L225" i="9"/>
  <c r="E225" i="9"/>
  <c r="B225" i="9"/>
  <c r="M224" i="9"/>
  <c r="L224" i="9"/>
  <c r="F224" i="9"/>
  <c r="E224" i="9"/>
  <c r="B224" i="9" s="1"/>
  <c r="M223" i="9"/>
  <c r="L223" i="9"/>
  <c r="F223" i="9"/>
  <c r="B223" i="9" s="1"/>
  <c r="E223" i="9"/>
  <c r="M222" i="9"/>
  <c r="L222" i="9"/>
  <c r="F222" i="9" s="1"/>
  <c r="E222" i="9"/>
  <c r="B222" i="9" s="1"/>
  <c r="M221" i="9"/>
  <c r="F221" i="9" s="1"/>
  <c r="B221" i="9" s="1"/>
  <c r="L221" i="9"/>
  <c r="E221" i="9"/>
  <c r="M220" i="9"/>
  <c r="L220" i="9"/>
  <c r="E220" i="9"/>
  <c r="M219" i="9"/>
  <c r="L219" i="9"/>
  <c r="E219" i="9"/>
  <c r="M218" i="9"/>
  <c r="L218" i="9"/>
  <c r="E218" i="9"/>
  <c r="M217" i="9"/>
  <c r="L217" i="9"/>
  <c r="E217" i="9"/>
  <c r="M216" i="9"/>
  <c r="L216" i="9"/>
  <c r="F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F44" i="9"/>
  <c r="H43" i="9"/>
  <c r="E43" i="9" s="1"/>
  <c r="B43" i="9" s="1"/>
  <c r="G43" i="9"/>
  <c r="F43" i="9"/>
  <c r="H42" i="9"/>
  <c r="E42" i="9" s="1"/>
  <c r="B42" i="9" s="1"/>
  <c r="G42" i="9"/>
  <c r="F42" i="9"/>
  <c r="H41" i="9"/>
  <c r="G41" i="9"/>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E6" i="7" s="1"/>
  <c r="D1437" i="1"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E114" i="6"/>
  <c r="I27" i="3"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E245" i="5" s="1"/>
  <c r="D246" i="5"/>
  <c r="D245" i="5" s="1"/>
  <c r="C1222" i="1" s="1"/>
  <c r="G1222"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H307" i="9"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C1023" i="1"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E363" i="4" s="1"/>
  <c r="D358" i="1" s="1"/>
  <c r="H35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E351" i="4" s="1"/>
  <c r="D356" i="4"/>
  <c r="F355" i="4"/>
  <c r="F354" i="4"/>
  <c r="F353" i="4"/>
  <c r="E352" i="4"/>
  <c r="D352" i="4"/>
  <c r="D351" i="4" s="1"/>
  <c r="F351" i="4"/>
  <c r="D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E139" i="4"/>
  <c r="D135" i="1" s="1"/>
  <c r="F138" i="4"/>
  <c r="F137" i="4"/>
  <c r="F136" i="4"/>
  <c r="F135" i="4"/>
  <c r="E134" i="4"/>
  <c r="E133" i="4" s="1"/>
  <c r="D134" i="4"/>
  <c r="D133" i="4"/>
  <c r="F132" i="4"/>
  <c r="F131" i="4"/>
  <c r="F130" i="4"/>
  <c r="F129" i="4"/>
  <c r="E128" i="4"/>
  <c r="D128" i="4"/>
  <c r="F128" i="4" s="1"/>
  <c r="F127" i="4"/>
  <c r="F126" i="4"/>
  <c r="E125" i="4"/>
  <c r="E124" i="4" s="1"/>
  <c r="D125" i="4"/>
  <c r="F125" i="4" s="1"/>
  <c r="F123" i="4"/>
  <c r="F122" i="4"/>
  <c r="F121" i="4"/>
  <c r="F120" i="4"/>
  <c r="E120" i="4"/>
  <c r="E106" i="4" s="1"/>
  <c r="D102" i="1"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F74" i="4"/>
  <c r="E74" i="4"/>
  <c r="D74" i="4"/>
  <c r="F73" i="4"/>
  <c r="F72" i="4"/>
  <c r="F71" i="4"/>
  <c r="E71" i="4"/>
  <c r="D71" i="4"/>
  <c r="F70" i="4"/>
  <c r="F69" i="4"/>
  <c r="E68" i="4"/>
  <c r="D64" i="1" s="1"/>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H1531" i="1"/>
  <c r="G1531" i="1"/>
  <c r="C1531" i="1"/>
  <c r="G1530" i="1"/>
  <c r="C1530" i="1"/>
  <c r="H1530" i="1" s="1"/>
  <c r="G1529" i="1"/>
  <c r="C1529" i="1"/>
  <c r="H1529" i="1" s="1"/>
  <c r="H1528" i="1"/>
  <c r="C1528" i="1"/>
  <c r="G1528" i="1" s="1"/>
  <c r="H1527" i="1"/>
  <c r="G1527" i="1"/>
  <c r="C1527" i="1"/>
  <c r="H1526" i="1"/>
  <c r="G1526" i="1"/>
  <c r="C1526" i="1"/>
  <c r="G1525" i="1"/>
  <c r="C1525" i="1"/>
  <c r="H1525"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G1510" i="1"/>
  <c r="C1510" i="1"/>
  <c r="H1510" i="1" s="1"/>
  <c r="C1509" i="1"/>
  <c r="H1509" i="1" s="1"/>
  <c r="H1508" i="1"/>
  <c r="C1508" i="1"/>
  <c r="G1508" i="1" s="1"/>
  <c r="H1507" i="1"/>
  <c r="G1507" i="1"/>
  <c r="C1507" i="1"/>
  <c r="G1506" i="1"/>
  <c r="C1506" i="1"/>
  <c r="H1506" i="1" s="1"/>
  <c r="G1505" i="1"/>
  <c r="C1505" i="1"/>
  <c r="H1505" i="1" s="1"/>
  <c r="C1504" i="1"/>
  <c r="G1504" i="1" s="1"/>
  <c r="H1503" i="1"/>
  <c r="G1503" i="1"/>
  <c r="C1503" i="1"/>
  <c r="H1502" i="1"/>
  <c r="G1502" i="1"/>
  <c r="C1502" i="1"/>
  <c r="C1501" i="1"/>
  <c r="H1501" i="1" s="1"/>
  <c r="H1500" i="1"/>
  <c r="C1500" i="1"/>
  <c r="G1500" i="1" s="1"/>
  <c r="G1498" i="1"/>
  <c r="C1498" i="1"/>
  <c r="H1498" i="1" s="1"/>
  <c r="G1497" i="1"/>
  <c r="C1497" i="1"/>
  <c r="H1497" i="1" s="1"/>
  <c r="H1496" i="1"/>
  <c r="C1496" i="1"/>
  <c r="G1496" i="1" s="1"/>
  <c r="H1495" i="1"/>
  <c r="G1495" i="1"/>
  <c r="C1495" i="1"/>
  <c r="H1494" i="1"/>
  <c r="G1494" i="1"/>
  <c r="C1494" i="1"/>
  <c r="G1493" i="1"/>
  <c r="C1493" i="1"/>
  <c r="H1493" i="1" s="1"/>
  <c r="C1492" i="1"/>
  <c r="G1492" i="1" s="1"/>
  <c r="C1491" i="1"/>
  <c r="H1491" i="1" s="1"/>
  <c r="G1490" i="1"/>
  <c r="C1490" i="1"/>
  <c r="H1490" i="1" s="1"/>
  <c r="G1489" i="1"/>
  <c r="C1489" i="1"/>
  <c r="H1489" i="1" s="1"/>
  <c r="H1488" i="1"/>
  <c r="C1488" i="1"/>
  <c r="G1488" i="1" s="1"/>
  <c r="H1487" i="1"/>
  <c r="G1487" i="1"/>
  <c r="C1487" i="1"/>
  <c r="C1486" i="1"/>
  <c r="H1486" i="1" s="1"/>
  <c r="G1485" i="1"/>
  <c r="C1485" i="1"/>
  <c r="H1485" i="1" s="1"/>
  <c r="C1484" i="1"/>
  <c r="G1484" i="1" s="1"/>
  <c r="G1482" i="1"/>
  <c r="C1482" i="1"/>
  <c r="H1482" i="1" s="1"/>
  <c r="H1480" i="1"/>
  <c r="C1480" i="1"/>
  <c r="G1480" i="1" s="1"/>
  <c r="G1479" i="1"/>
  <c r="I1479" i="1" s="1"/>
  <c r="D1479" i="1"/>
  <c r="C1479" i="1"/>
  <c r="H1479" i="1" s="1"/>
  <c r="H1478" i="1"/>
  <c r="G1478" i="1"/>
  <c r="D1478" i="1"/>
  <c r="C1478" i="1"/>
  <c r="J1478" i="1" s="1"/>
  <c r="J1477" i="1"/>
  <c r="D1477" i="1"/>
  <c r="C1477" i="1"/>
  <c r="H1476" i="1"/>
  <c r="D1476" i="1"/>
  <c r="C1476" i="1"/>
  <c r="J1476" i="1" s="1"/>
  <c r="H1475" i="1"/>
  <c r="D1475" i="1"/>
  <c r="C1475" i="1"/>
  <c r="G1475" i="1" s="1"/>
  <c r="G1474" i="1"/>
  <c r="I1474" i="1" s="1"/>
  <c r="D1474" i="1"/>
  <c r="C1474" i="1"/>
  <c r="H1474" i="1" s="1"/>
  <c r="H1473" i="1"/>
  <c r="G1473" i="1"/>
  <c r="D1473" i="1"/>
  <c r="C1473" i="1"/>
  <c r="J1473" i="1" s="1"/>
  <c r="J1472" i="1"/>
  <c r="D1472" i="1"/>
  <c r="C1472" i="1"/>
  <c r="H1471" i="1"/>
  <c r="D1471" i="1"/>
  <c r="C1471" i="1"/>
  <c r="J1471" i="1" s="1"/>
  <c r="H1470" i="1"/>
  <c r="D1470" i="1"/>
  <c r="C1470" i="1"/>
  <c r="G1470" i="1" s="1"/>
  <c r="H1469" i="1"/>
  <c r="D1469" i="1"/>
  <c r="C1469" i="1"/>
  <c r="G1469" i="1" s="1"/>
  <c r="G1468" i="1"/>
  <c r="I1468" i="1" s="1"/>
  <c r="D1468" i="1"/>
  <c r="C1468" i="1"/>
  <c r="H1468" i="1" s="1"/>
  <c r="H1467" i="1"/>
  <c r="G1467" i="1"/>
  <c r="I1467" i="1" s="1"/>
  <c r="D1467" i="1"/>
  <c r="C1467" i="1"/>
  <c r="J1467" i="1" s="1"/>
  <c r="D1466" i="1"/>
  <c r="C1466" i="1"/>
  <c r="J1466" i="1" s="1"/>
  <c r="H1465" i="1"/>
  <c r="D1465" i="1"/>
  <c r="C1465" i="1"/>
  <c r="J1465" i="1" s="1"/>
  <c r="G1464" i="1"/>
  <c r="I1464" i="1" s="1"/>
  <c r="D1464" i="1"/>
  <c r="C1464" i="1"/>
  <c r="H1464" i="1" s="1"/>
  <c r="H1463" i="1"/>
  <c r="G1463" i="1"/>
  <c r="D1463" i="1"/>
  <c r="C1463" i="1"/>
  <c r="J1463" i="1" s="1"/>
  <c r="J1462" i="1"/>
  <c r="D1462" i="1"/>
  <c r="C1462" i="1"/>
  <c r="D1461" i="1"/>
  <c r="G1461" i="1" s="1"/>
  <c r="C1461" i="1"/>
  <c r="D1460" i="1"/>
  <c r="C1460" i="1"/>
  <c r="D1459" i="1"/>
  <c r="C1459" i="1"/>
  <c r="G1458" i="1"/>
  <c r="D1458" i="1"/>
  <c r="C1458" i="1"/>
  <c r="J1458" i="1" s="1"/>
  <c r="D1457" i="1"/>
  <c r="G1457" i="1" s="1"/>
  <c r="C1457" i="1"/>
  <c r="D1456" i="1"/>
  <c r="C1456" i="1"/>
  <c r="D1455" i="1"/>
  <c r="C1455" i="1"/>
  <c r="G1455" i="1" s="1"/>
  <c r="D1454" i="1"/>
  <c r="C1454" i="1"/>
  <c r="D1453" i="1"/>
  <c r="G1453" i="1" s="1"/>
  <c r="C1453" i="1"/>
  <c r="D1452" i="1"/>
  <c r="C1452" i="1"/>
  <c r="D1451" i="1"/>
  <c r="C1451" i="1"/>
  <c r="G1450" i="1"/>
  <c r="D1450" i="1"/>
  <c r="C1450" i="1"/>
  <c r="J1450" i="1" s="1"/>
  <c r="D1449" i="1"/>
  <c r="G1449" i="1" s="1"/>
  <c r="C1449" i="1"/>
  <c r="D1448" i="1"/>
  <c r="C1448" i="1"/>
  <c r="D1447" i="1"/>
  <c r="C1447" i="1"/>
  <c r="G1447" i="1" s="1"/>
  <c r="G1446" i="1"/>
  <c r="D1446" i="1"/>
  <c r="C1446" i="1"/>
  <c r="J1446" i="1" s="1"/>
  <c r="H1445" i="1"/>
  <c r="D1445" i="1"/>
  <c r="G1445" i="1" s="1"/>
  <c r="C1445" i="1"/>
  <c r="J1445" i="1" s="1"/>
  <c r="D1444" i="1"/>
  <c r="C1444" i="1"/>
  <c r="H1443" i="1"/>
  <c r="D1443" i="1"/>
  <c r="G1443" i="1" s="1"/>
  <c r="C1443" i="1"/>
  <c r="D1442" i="1"/>
  <c r="H1442" i="1" s="1"/>
  <c r="C1442" i="1"/>
  <c r="H1441" i="1"/>
  <c r="D1441" i="1"/>
  <c r="G1441" i="1" s="1"/>
  <c r="C1441" i="1"/>
  <c r="D1440" i="1"/>
  <c r="C1440" i="1"/>
  <c r="D1439" i="1"/>
  <c r="G1439" i="1" s="1"/>
  <c r="C1439" i="1"/>
  <c r="D1438" i="1"/>
  <c r="G1438" i="1" s="1"/>
  <c r="C1438" i="1"/>
  <c r="C1437" i="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D1411" i="1"/>
  <c r="G1411" i="1" s="1"/>
  <c r="C1411" i="1"/>
  <c r="H1410" i="1"/>
  <c r="D1410" i="1"/>
  <c r="G1410" i="1" s="1"/>
  <c r="C1410" i="1"/>
  <c r="C1409" i="1"/>
  <c r="C1408" i="1"/>
  <c r="H1407" i="1"/>
  <c r="D1407" i="1"/>
  <c r="G1407" i="1" s="1"/>
  <c r="C1407" i="1"/>
  <c r="H1406" i="1"/>
  <c r="D1406" i="1"/>
  <c r="G1406" i="1" s="1"/>
  <c r="C1406" i="1"/>
  <c r="H1405" i="1"/>
  <c r="D1405" i="1"/>
  <c r="G1405" i="1" s="1"/>
  <c r="C1405" i="1"/>
  <c r="H1404" i="1"/>
  <c r="D1404" i="1"/>
  <c r="G1404" i="1" s="1"/>
  <c r="C1404" i="1"/>
  <c r="H1403" i="1"/>
  <c r="D1403" i="1"/>
  <c r="C1403" i="1"/>
  <c r="H1402" i="1"/>
  <c r="D1402" i="1"/>
  <c r="G1402" i="1" s="1"/>
  <c r="C1402" i="1"/>
  <c r="D1401" i="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D1347" i="1"/>
  <c r="G1347" i="1" s="1"/>
  <c r="C1347" i="1"/>
  <c r="H1346" i="1"/>
  <c r="D1346" i="1"/>
  <c r="G1346" i="1" s="1"/>
  <c r="C1346" i="1"/>
  <c r="D1345" i="1"/>
  <c r="C1345" i="1"/>
  <c r="H1344" i="1"/>
  <c r="D1344" i="1"/>
  <c r="G1344" i="1" s="1"/>
  <c r="C1344" i="1"/>
  <c r="D1343" i="1"/>
  <c r="G1343" i="1" s="1"/>
  <c r="C1343" i="1"/>
  <c r="H1342" i="1"/>
  <c r="D1342" i="1"/>
  <c r="G1342" i="1" s="1"/>
  <c r="C1342" i="1"/>
  <c r="D1341" i="1"/>
  <c r="C1341" i="1"/>
  <c r="H1340" i="1"/>
  <c r="D1340" i="1"/>
  <c r="G1340" i="1" s="1"/>
  <c r="C1340" i="1"/>
  <c r="D1339" i="1"/>
  <c r="G1339" i="1" s="1"/>
  <c r="C1339" i="1"/>
  <c r="H1338" i="1"/>
  <c r="D1338" i="1"/>
  <c r="G1338" i="1" s="1"/>
  <c r="C1338" i="1"/>
  <c r="D1337" i="1"/>
  <c r="C1337" i="1"/>
  <c r="H1336" i="1"/>
  <c r="D1336" i="1"/>
  <c r="G1336" i="1" s="1"/>
  <c r="C1336" i="1"/>
  <c r="D1335" i="1"/>
  <c r="G1335" i="1" s="1"/>
  <c r="C1335" i="1"/>
  <c r="H1334" i="1"/>
  <c r="D1334" i="1"/>
  <c r="G1334" i="1" s="1"/>
  <c r="C1334" i="1"/>
  <c r="D1333" i="1"/>
  <c r="C1333" i="1"/>
  <c r="H1332" i="1"/>
  <c r="D1332" i="1"/>
  <c r="G1332" i="1" s="1"/>
  <c r="C1332" i="1"/>
  <c r="D1331" i="1"/>
  <c r="G1331" i="1" s="1"/>
  <c r="C1331" i="1"/>
  <c r="H1330" i="1"/>
  <c r="D1330" i="1"/>
  <c r="G1330" i="1" s="1"/>
  <c r="C1330" i="1"/>
  <c r="D1328" i="1"/>
  <c r="G1328" i="1" s="1"/>
  <c r="C1328" i="1"/>
  <c r="H1327" i="1"/>
  <c r="D1327" i="1"/>
  <c r="G1327" i="1" s="1"/>
  <c r="C1327" i="1"/>
  <c r="D1326" i="1"/>
  <c r="C1326" i="1"/>
  <c r="H1325" i="1"/>
  <c r="D1325" i="1"/>
  <c r="G1325" i="1" s="1"/>
  <c r="C1325" i="1"/>
  <c r="D1324" i="1"/>
  <c r="G1324" i="1" s="1"/>
  <c r="C1324" i="1"/>
  <c r="H1323" i="1"/>
  <c r="D1323" i="1"/>
  <c r="G1323" i="1" s="1"/>
  <c r="C1323" i="1"/>
  <c r="D1322" i="1"/>
  <c r="C1322" i="1"/>
  <c r="H1321" i="1"/>
  <c r="D1321" i="1"/>
  <c r="G1321" i="1" s="1"/>
  <c r="C1321" i="1"/>
  <c r="D1320" i="1"/>
  <c r="C1320" i="1"/>
  <c r="H1319" i="1"/>
  <c r="D1319" i="1"/>
  <c r="G1319" i="1" s="1"/>
  <c r="C1319" i="1"/>
  <c r="D1318" i="1"/>
  <c r="C1318" i="1"/>
  <c r="H1317" i="1"/>
  <c r="D1317" i="1"/>
  <c r="G1317" i="1" s="1"/>
  <c r="C1317" i="1"/>
  <c r="D1316" i="1"/>
  <c r="C1316" i="1"/>
  <c r="H1315" i="1"/>
  <c r="D1315" i="1"/>
  <c r="G1315" i="1" s="1"/>
  <c r="C1315" i="1"/>
  <c r="D1314" i="1"/>
  <c r="C1314" i="1"/>
  <c r="H1313" i="1"/>
  <c r="D1313" i="1"/>
  <c r="G1313" i="1" s="1"/>
  <c r="C1313" i="1"/>
  <c r="D1312" i="1"/>
  <c r="C1312" i="1"/>
  <c r="H1311" i="1"/>
  <c r="D1311" i="1"/>
  <c r="G1311" i="1" s="1"/>
  <c r="C1311" i="1"/>
  <c r="D1310" i="1"/>
  <c r="C1310" i="1"/>
  <c r="H1309" i="1"/>
  <c r="D1309" i="1"/>
  <c r="G1309" i="1" s="1"/>
  <c r="C1309" i="1"/>
  <c r="D1308" i="1"/>
  <c r="C1308" i="1"/>
  <c r="D1307" i="1"/>
  <c r="G1307" i="1" s="1"/>
  <c r="C1307" i="1"/>
  <c r="H1306" i="1"/>
  <c r="D1306" i="1"/>
  <c r="G1306" i="1" s="1"/>
  <c r="C1306" i="1"/>
  <c r="D1305" i="1"/>
  <c r="G1305" i="1" s="1"/>
  <c r="C1305" i="1"/>
  <c r="D1304" i="1"/>
  <c r="G1304" i="1" s="1"/>
  <c r="C1304" i="1"/>
  <c r="D1303" i="1"/>
  <c r="G1303" i="1" s="1"/>
  <c r="C1303" i="1"/>
  <c r="H1302" i="1"/>
  <c r="D1302" i="1"/>
  <c r="G1302" i="1" s="1"/>
  <c r="C1302" i="1"/>
  <c r="D1301" i="1"/>
  <c r="G1301" i="1" s="1"/>
  <c r="C1301" i="1"/>
  <c r="D1300" i="1"/>
  <c r="G1300" i="1" s="1"/>
  <c r="C1300" i="1"/>
  <c r="D1299" i="1"/>
  <c r="G1299" i="1" s="1"/>
  <c r="C1299" i="1"/>
  <c r="H1298" i="1"/>
  <c r="D1298" i="1"/>
  <c r="G1298" i="1" s="1"/>
  <c r="C1298" i="1"/>
  <c r="D1297" i="1"/>
  <c r="G1297" i="1" s="1"/>
  <c r="C1297" i="1"/>
  <c r="D1296" i="1"/>
  <c r="G1296" i="1" s="1"/>
  <c r="C1296" i="1"/>
  <c r="D1295" i="1"/>
  <c r="G1295" i="1" s="1"/>
  <c r="C1295" i="1"/>
  <c r="H1294" i="1"/>
  <c r="D1294" i="1"/>
  <c r="G1294" i="1" s="1"/>
  <c r="C1294" i="1"/>
  <c r="D1293" i="1"/>
  <c r="G1293" i="1" s="1"/>
  <c r="C1293" i="1"/>
  <c r="D1292" i="1"/>
  <c r="G1292" i="1" s="1"/>
  <c r="C1292" i="1"/>
  <c r="D1291" i="1"/>
  <c r="G1291" i="1" s="1"/>
  <c r="C1291" i="1"/>
  <c r="H1290" i="1"/>
  <c r="D1290" i="1"/>
  <c r="G1290" i="1" s="1"/>
  <c r="C1290" i="1"/>
  <c r="D1289" i="1"/>
  <c r="G1289" i="1" s="1"/>
  <c r="C1289" i="1"/>
  <c r="D1288" i="1"/>
  <c r="G1288" i="1" s="1"/>
  <c r="C1288" i="1"/>
  <c r="D1287" i="1"/>
  <c r="G1287" i="1" s="1"/>
  <c r="C1287" i="1"/>
  <c r="H1286" i="1"/>
  <c r="D1286" i="1"/>
  <c r="G1286" i="1" s="1"/>
  <c r="C1286" i="1"/>
  <c r="D1285" i="1"/>
  <c r="G1285" i="1" s="1"/>
  <c r="C1285" i="1"/>
  <c r="D1284" i="1"/>
  <c r="G1284" i="1" s="1"/>
  <c r="C1284" i="1"/>
  <c r="D1283" i="1"/>
  <c r="G1283" i="1" s="1"/>
  <c r="C1283" i="1"/>
  <c r="H1282" i="1"/>
  <c r="D1282" i="1"/>
  <c r="G1282" i="1" s="1"/>
  <c r="C1282" i="1"/>
  <c r="D1281" i="1"/>
  <c r="G1281" i="1" s="1"/>
  <c r="C1281" i="1"/>
  <c r="D1280" i="1"/>
  <c r="G1280" i="1" s="1"/>
  <c r="C1280" i="1"/>
  <c r="D1279" i="1"/>
  <c r="G1279" i="1" s="1"/>
  <c r="C1279" i="1"/>
  <c r="H1278" i="1"/>
  <c r="D1278" i="1"/>
  <c r="G1278" i="1" s="1"/>
  <c r="C1278" i="1"/>
  <c r="D1277" i="1"/>
  <c r="G1277" i="1" s="1"/>
  <c r="C1277" i="1"/>
  <c r="D1276" i="1"/>
  <c r="G1276" i="1" s="1"/>
  <c r="C1276" i="1"/>
  <c r="D1275" i="1"/>
  <c r="G1275" i="1" s="1"/>
  <c r="C1275" i="1"/>
  <c r="H1274" i="1"/>
  <c r="D1274" i="1"/>
  <c r="G1274" i="1" s="1"/>
  <c r="C1274" i="1"/>
  <c r="D1273" i="1"/>
  <c r="G1273" i="1" s="1"/>
  <c r="C1273" i="1"/>
  <c r="D1272" i="1"/>
  <c r="G1272" i="1" s="1"/>
  <c r="C1272" i="1"/>
  <c r="D1271" i="1"/>
  <c r="G1271" i="1" s="1"/>
  <c r="C1271" i="1"/>
  <c r="H1270" i="1"/>
  <c r="D1270" i="1"/>
  <c r="G1270" i="1" s="1"/>
  <c r="C1270" i="1"/>
  <c r="D1269" i="1"/>
  <c r="G1269" i="1" s="1"/>
  <c r="C1269" i="1"/>
  <c r="D1268" i="1"/>
  <c r="G1268" i="1" s="1"/>
  <c r="C1268" i="1"/>
  <c r="D1267" i="1"/>
  <c r="G1267" i="1" s="1"/>
  <c r="C1267" i="1"/>
  <c r="H1266" i="1"/>
  <c r="D1266" i="1"/>
  <c r="G1266" i="1" s="1"/>
  <c r="C1266" i="1"/>
  <c r="D1265" i="1"/>
  <c r="G1265" i="1" s="1"/>
  <c r="C1265" i="1"/>
  <c r="D1264" i="1"/>
  <c r="C1264" i="1"/>
  <c r="D1263" i="1"/>
  <c r="G1263" i="1" s="1"/>
  <c r="C1263" i="1"/>
  <c r="H1262" i="1"/>
  <c r="D1262" i="1"/>
  <c r="G1262" i="1" s="1"/>
  <c r="C1262" i="1"/>
  <c r="D1261" i="1"/>
  <c r="G1261" i="1" s="1"/>
  <c r="C1261" i="1"/>
  <c r="D1260" i="1"/>
  <c r="G1260" i="1" s="1"/>
  <c r="C1260" i="1"/>
  <c r="D1259" i="1"/>
  <c r="G1259" i="1" s="1"/>
  <c r="C1259" i="1"/>
  <c r="H1258" i="1"/>
  <c r="D1258" i="1"/>
  <c r="G1258" i="1" s="1"/>
  <c r="C1258" i="1"/>
  <c r="D1257" i="1"/>
  <c r="G1257" i="1" s="1"/>
  <c r="C1257" i="1"/>
  <c r="D1256" i="1"/>
  <c r="G1256" i="1" s="1"/>
  <c r="C1256" i="1"/>
  <c r="D1255" i="1"/>
  <c r="G1255" i="1" s="1"/>
  <c r="C1255" i="1"/>
  <c r="H1254" i="1"/>
  <c r="D1254" i="1"/>
  <c r="G1254" i="1" s="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H1237" i="1" s="1"/>
  <c r="C1237" i="1"/>
  <c r="D1236" i="1"/>
  <c r="H1236" i="1" s="1"/>
  <c r="C1236" i="1"/>
  <c r="D1235" i="1"/>
  <c r="H1235" i="1" s="1"/>
  <c r="C1235" i="1"/>
  <c r="H1234" i="1"/>
  <c r="G1234" i="1"/>
  <c r="D1234" i="1"/>
  <c r="C1234" i="1"/>
  <c r="H1233" i="1"/>
  <c r="G1233" i="1"/>
  <c r="D1233" i="1"/>
  <c r="C1233" i="1"/>
  <c r="D1232" i="1"/>
  <c r="H1232" i="1" s="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G1225" i="1"/>
  <c r="D1225" i="1"/>
  <c r="C1225" i="1"/>
  <c r="D1224" i="1"/>
  <c r="C1224" i="1"/>
  <c r="D1223" i="1"/>
  <c r="C1223" i="1"/>
  <c r="D1222" i="1"/>
  <c r="H1221" i="1"/>
  <c r="G1221" i="1"/>
  <c r="D1221" i="1"/>
  <c r="C1221" i="1"/>
  <c r="H1220" i="1"/>
  <c r="G1220" i="1"/>
  <c r="D1220" i="1"/>
  <c r="C1220" i="1"/>
  <c r="H1219" i="1"/>
  <c r="G1219" i="1"/>
  <c r="D1219" i="1"/>
  <c r="C1219" i="1"/>
  <c r="H1218" i="1"/>
  <c r="G1218" i="1"/>
  <c r="D1218" i="1"/>
  <c r="C1218" i="1"/>
  <c r="G1217" i="1"/>
  <c r="D1217" i="1"/>
  <c r="H1217" i="1" s="1"/>
  <c r="C1217" i="1"/>
  <c r="C1216" i="1"/>
  <c r="H1213" i="1"/>
  <c r="D1213" i="1"/>
  <c r="G1213" i="1" s="1"/>
  <c r="C1213" i="1"/>
  <c r="D1212" i="1"/>
  <c r="G1212" i="1" s="1"/>
  <c r="C1212" i="1"/>
  <c r="D1211" i="1"/>
  <c r="G1211" i="1" s="1"/>
  <c r="C1211" i="1"/>
  <c r="H1210" i="1"/>
  <c r="D1210" i="1"/>
  <c r="G1210" i="1" s="1"/>
  <c r="C1210" i="1"/>
  <c r="H1209" i="1"/>
  <c r="D1209" i="1"/>
  <c r="G1209" i="1" s="1"/>
  <c r="C1209" i="1"/>
  <c r="D1208" i="1"/>
  <c r="G1208" i="1" s="1"/>
  <c r="C1208" i="1"/>
  <c r="D1207" i="1"/>
  <c r="G1207" i="1" s="1"/>
  <c r="C1207" i="1"/>
  <c r="H1206" i="1"/>
  <c r="D1206" i="1"/>
  <c r="G1206" i="1" s="1"/>
  <c r="C1206" i="1"/>
  <c r="H1205" i="1"/>
  <c r="D1205" i="1"/>
  <c r="G1205" i="1" s="1"/>
  <c r="C1205" i="1"/>
  <c r="D1204" i="1"/>
  <c r="G1204" i="1" s="1"/>
  <c r="C1204" i="1"/>
  <c r="D1203" i="1"/>
  <c r="G1203" i="1" s="1"/>
  <c r="C1203" i="1"/>
  <c r="H1202" i="1"/>
  <c r="D1202" i="1"/>
  <c r="G1202" i="1" s="1"/>
  <c r="C1202" i="1"/>
  <c r="H1201" i="1"/>
  <c r="D1201" i="1"/>
  <c r="G1201" i="1" s="1"/>
  <c r="C1201" i="1"/>
  <c r="D1200" i="1"/>
  <c r="G1200" i="1" s="1"/>
  <c r="C1200" i="1"/>
  <c r="D1199" i="1"/>
  <c r="G1199" i="1" s="1"/>
  <c r="C1199" i="1"/>
  <c r="H1198" i="1"/>
  <c r="D1198" i="1"/>
  <c r="G1198" i="1" s="1"/>
  <c r="C1198" i="1"/>
  <c r="H1197" i="1"/>
  <c r="D1197" i="1"/>
  <c r="G1197" i="1" s="1"/>
  <c r="C1197" i="1"/>
  <c r="D1196" i="1"/>
  <c r="G1196" i="1" s="1"/>
  <c r="C1196" i="1"/>
  <c r="D1195" i="1"/>
  <c r="G1195" i="1" s="1"/>
  <c r="C1195" i="1"/>
  <c r="H1194" i="1"/>
  <c r="D1194" i="1"/>
  <c r="G1194" i="1" s="1"/>
  <c r="C1194" i="1"/>
  <c r="H1193" i="1"/>
  <c r="D1193" i="1"/>
  <c r="G1193" i="1" s="1"/>
  <c r="C1193" i="1"/>
  <c r="D1192" i="1"/>
  <c r="G1192" i="1" s="1"/>
  <c r="C1192" i="1"/>
  <c r="D1191" i="1"/>
  <c r="G1191" i="1" s="1"/>
  <c r="C1191" i="1"/>
  <c r="H1190" i="1"/>
  <c r="D1190" i="1"/>
  <c r="G1190" i="1" s="1"/>
  <c r="C1190" i="1"/>
  <c r="H1189" i="1"/>
  <c r="D1189" i="1"/>
  <c r="G1189" i="1" s="1"/>
  <c r="C1189" i="1"/>
  <c r="D1188" i="1"/>
  <c r="G1188" i="1" s="1"/>
  <c r="C1188" i="1"/>
  <c r="D1187" i="1"/>
  <c r="G1187" i="1" s="1"/>
  <c r="C1187" i="1"/>
  <c r="H1186" i="1"/>
  <c r="D1186" i="1"/>
  <c r="G1186" i="1" s="1"/>
  <c r="C1186" i="1"/>
  <c r="H1185" i="1"/>
  <c r="D1185" i="1"/>
  <c r="G1185" i="1" s="1"/>
  <c r="C1185"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C1156" i="1"/>
  <c r="D1155" i="1"/>
  <c r="C1155" i="1"/>
  <c r="D1151" i="1"/>
  <c r="G1151" i="1" s="1"/>
  <c r="C1151" i="1"/>
  <c r="D1150" i="1"/>
  <c r="G1150" i="1" s="1"/>
  <c r="C1150" i="1"/>
  <c r="D1149" i="1"/>
  <c r="G1149" i="1" s="1"/>
  <c r="C1149" i="1"/>
  <c r="C1148" i="1"/>
  <c r="H1147" i="1"/>
  <c r="D1147" i="1"/>
  <c r="G1147" i="1" s="1"/>
  <c r="C1147" i="1"/>
  <c r="D1146" i="1"/>
  <c r="G1146" i="1" s="1"/>
  <c r="C1146" i="1"/>
  <c r="D1145" i="1"/>
  <c r="G1145" i="1" s="1"/>
  <c r="C1145" i="1"/>
  <c r="H1144" i="1"/>
  <c r="D1144" i="1"/>
  <c r="G1144" i="1" s="1"/>
  <c r="C1144" i="1"/>
  <c r="H1143" i="1"/>
  <c r="D1143" i="1"/>
  <c r="G1143" i="1" s="1"/>
  <c r="C1143" i="1"/>
  <c r="D1142" i="1"/>
  <c r="G1142" i="1" s="1"/>
  <c r="C1142" i="1"/>
  <c r="D1141" i="1"/>
  <c r="G1141" i="1" s="1"/>
  <c r="C1141" i="1"/>
  <c r="H1140" i="1"/>
  <c r="D1140" i="1"/>
  <c r="G1140" i="1" s="1"/>
  <c r="C1140" i="1"/>
  <c r="H1139" i="1"/>
  <c r="D1139" i="1"/>
  <c r="G1139" i="1" s="1"/>
  <c r="C1139" i="1"/>
  <c r="D1138" i="1"/>
  <c r="G1138" i="1" s="1"/>
  <c r="C1138" i="1"/>
  <c r="D1137" i="1"/>
  <c r="G1137" i="1" s="1"/>
  <c r="C1137" i="1"/>
  <c r="H1136" i="1"/>
  <c r="D1136" i="1"/>
  <c r="G1136" i="1" s="1"/>
  <c r="C1136" i="1"/>
  <c r="H1135" i="1"/>
  <c r="D1135" i="1"/>
  <c r="G1135" i="1" s="1"/>
  <c r="C1135" i="1"/>
  <c r="D1134" i="1"/>
  <c r="G1134" i="1" s="1"/>
  <c r="C1134" i="1"/>
  <c r="D1133" i="1"/>
  <c r="G1133" i="1" s="1"/>
  <c r="C1133" i="1"/>
  <c r="H1132" i="1"/>
  <c r="D1132" i="1"/>
  <c r="G1132" i="1" s="1"/>
  <c r="C1132" i="1"/>
  <c r="H1131" i="1"/>
  <c r="D1131" i="1"/>
  <c r="G1131" i="1" s="1"/>
  <c r="C1131" i="1"/>
  <c r="D1130" i="1"/>
  <c r="G1130" i="1" s="1"/>
  <c r="C1130" i="1"/>
  <c r="D1129" i="1"/>
  <c r="G1129" i="1" s="1"/>
  <c r="C1129" i="1"/>
  <c r="H1128" i="1"/>
  <c r="D1128" i="1"/>
  <c r="G1128" i="1" s="1"/>
  <c r="C1128" i="1"/>
  <c r="H1127" i="1"/>
  <c r="D1127" i="1"/>
  <c r="G1127" i="1" s="1"/>
  <c r="C1127" i="1"/>
  <c r="D1126" i="1"/>
  <c r="G1126" i="1" s="1"/>
  <c r="C1126" i="1"/>
  <c r="D1125" i="1"/>
  <c r="G1125" i="1" s="1"/>
  <c r="C1125" i="1"/>
  <c r="H1124" i="1"/>
  <c r="D1124" i="1"/>
  <c r="G1124" i="1" s="1"/>
  <c r="C1124" i="1"/>
  <c r="H1123" i="1"/>
  <c r="D1123" i="1"/>
  <c r="G1123" i="1" s="1"/>
  <c r="C1123" i="1"/>
  <c r="D1122" i="1"/>
  <c r="G1122" i="1" s="1"/>
  <c r="C1122" i="1"/>
  <c r="D1121" i="1"/>
  <c r="G1121" i="1" s="1"/>
  <c r="C1121" i="1"/>
  <c r="H1120" i="1"/>
  <c r="D1120" i="1"/>
  <c r="G1120" i="1" s="1"/>
  <c r="C1120" i="1"/>
  <c r="H1119" i="1"/>
  <c r="D1119" i="1"/>
  <c r="G1119" i="1" s="1"/>
  <c r="C1119" i="1"/>
  <c r="D1118" i="1"/>
  <c r="G1118" i="1" s="1"/>
  <c r="C1118" i="1"/>
  <c r="D1117" i="1"/>
  <c r="G1117" i="1" s="1"/>
  <c r="C1117" i="1"/>
  <c r="H1116" i="1"/>
  <c r="D1116" i="1"/>
  <c r="G1116" i="1" s="1"/>
  <c r="C1116" i="1"/>
  <c r="H1115" i="1"/>
  <c r="D1115" i="1"/>
  <c r="G1115" i="1" s="1"/>
  <c r="C1115" i="1"/>
  <c r="D1114" i="1"/>
  <c r="G1114" i="1" s="1"/>
  <c r="C1114" i="1"/>
  <c r="D1113" i="1"/>
  <c r="G1113" i="1" s="1"/>
  <c r="C1113" i="1"/>
  <c r="H1112" i="1"/>
  <c r="D1112" i="1"/>
  <c r="G1112" i="1" s="1"/>
  <c r="C1112" i="1"/>
  <c r="H1111" i="1"/>
  <c r="D1111" i="1"/>
  <c r="G1111" i="1" s="1"/>
  <c r="C1111" i="1"/>
  <c r="D1110" i="1"/>
  <c r="G1110" i="1" s="1"/>
  <c r="C1110" i="1"/>
  <c r="D1109" i="1"/>
  <c r="G1109" i="1" s="1"/>
  <c r="C1109" i="1"/>
  <c r="H1108" i="1"/>
  <c r="D1108" i="1"/>
  <c r="G1108" i="1" s="1"/>
  <c r="C1108" i="1"/>
  <c r="H1107" i="1"/>
  <c r="D1107" i="1"/>
  <c r="G1107" i="1" s="1"/>
  <c r="C1107" i="1"/>
  <c r="D1106" i="1"/>
  <c r="G1106" i="1" s="1"/>
  <c r="C1106" i="1"/>
  <c r="D1105" i="1"/>
  <c r="G1105" i="1" s="1"/>
  <c r="C1105" i="1"/>
  <c r="D1104" i="1"/>
  <c r="C1104" i="1"/>
  <c r="G1104" i="1" s="1"/>
  <c r="H1103" i="1"/>
  <c r="D1103" i="1"/>
  <c r="C1103" i="1"/>
  <c r="D1102" i="1"/>
  <c r="H1102" i="1" s="1"/>
  <c r="C1102" i="1"/>
  <c r="D1101" i="1"/>
  <c r="C1101" i="1"/>
  <c r="G1101" i="1" s="1"/>
  <c r="D1100" i="1"/>
  <c r="C1100" i="1"/>
  <c r="G1100" i="1" s="1"/>
  <c r="H1099" i="1"/>
  <c r="D1099" i="1"/>
  <c r="C1099" i="1"/>
  <c r="D1098" i="1"/>
  <c r="H1098" i="1" s="1"/>
  <c r="C1098" i="1"/>
  <c r="D1097" i="1"/>
  <c r="C1097" i="1"/>
  <c r="G1097" i="1" s="1"/>
  <c r="D1096" i="1"/>
  <c r="H1095" i="1"/>
  <c r="D1095" i="1"/>
  <c r="C1095" i="1"/>
  <c r="D1094" i="1"/>
  <c r="H1094" i="1" s="1"/>
  <c r="C1094" i="1"/>
  <c r="D1093" i="1"/>
  <c r="C1093" i="1"/>
  <c r="G1093" i="1" s="1"/>
  <c r="D1092" i="1"/>
  <c r="C1092" i="1"/>
  <c r="G1092" i="1" s="1"/>
  <c r="H1091" i="1"/>
  <c r="D1091" i="1"/>
  <c r="C1091" i="1"/>
  <c r="D1090" i="1"/>
  <c r="H1090" i="1" s="1"/>
  <c r="C1090" i="1"/>
  <c r="D1089" i="1"/>
  <c r="C1089" i="1"/>
  <c r="G1089" i="1" s="1"/>
  <c r="D1088" i="1"/>
  <c r="C1088" i="1"/>
  <c r="G1088" i="1" s="1"/>
  <c r="H1087" i="1"/>
  <c r="D1087" i="1"/>
  <c r="C1087" i="1"/>
  <c r="D1086" i="1"/>
  <c r="H1086" i="1" s="1"/>
  <c r="C1086" i="1"/>
  <c r="D1085" i="1"/>
  <c r="C1085" i="1"/>
  <c r="G1085" i="1" s="1"/>
  <c r="D1084" i="1"/>
  <c r="C1084" i="1"/>
  <c r="G1084" i="1" s="1"/>
  <c r="H1083" i="1"/>
  <c r="D1083" i="1"/>
  <c r="C1083" i="1"/>
  <c r="D1082" i="1"/>
  <c r="H1082" i="1" s="1"/>
  <c r="C1082" i="1"/>
  <c r="D1081" i="1"/>
  <c r="C1081" i="1"/>
  <c r="G1081" i="1" s="1"/>
  <c r="D1080" i="1"/>
  <c r="C1080" i="1"/>
  <c r="G1080" i="1" s="1"/>
  <c r="H1079" i="1"/>
  <c r="D1079" i="1"/>
  <c r="C1079" i="1"/>
  <c r="D1078" i="1"/>
  <c r="H1078" i="1" s="1"/>
  <c r="C1078" i="1"/>
  <c r="D1077" i="1"/>
  <c r="C1077" i="1"/>
  <c r="G1077" i="1" s="1"/>
  <c r="D1076" i="1"/>
  <c r="C1076" i="1"/>
  <c r="G1076" i="1" s="1"/>
  <c r="H1075" i="1"/>
  <c r="D1075" i="1"/>
  <c r="C1075" i="1"/>
  <c r="D1074" i="1"/>
  <c r="H1074" i="1" s="1"/>
  <c r="C1074" i="1"/>
  <c r="D1073" i="1"/>
  <c r="C1073" i="1"/>
  <c r="G1073" i="1" s="1"/>
  <c r="D1072" i="1"/>
  <c r="C1072" i="1"/>
  <c r="G1072" i="1" s="1"/>
  <c r="H1071" i="1"/>
  <c r="D1071" i="1"/>
  <c r="C1071" i="1"/>
  <c r="D1070" i="1"/>
  <c r="H1070" i="1" s="1"/>
  <c r="C1070" i="1"/>
  <c r="D1069" i="1"/>
  <c r="C1069" i="1"/>
  <c r="G1069" i="1" s="1"/>
  <c r="D1068" i="1"/>
  <c r="C1068" i="1"/>
  <c r="G1068" i="1" s="1"/>
  <c r="H1067" i="1"/>
  <c r="D1067" i="1"/>
  <c r="C1067" i="1"/>
  <c r="D1066" i="1"/>
  <c r="H1066" i="1" s="1"/>
  <c r="C1066" i="1"/>
  <c r="D1065" i="1"/>
  <c r="C1065" i="1"/>
  <c r="G1065" i="1" s="1"/>
  <c r="D1064" i="1"/>
  <c r="C1064" i="1"/>
  <c r="G1064" i="1" s="1"/>
  <c r="H1063" i="1"/>
  <c r="D1063" i="1"/>
  <c r="C1063" i="1"/>
  <c r="D1062" i="1"/>
  <c r="H1062" i="1" s="1"/>
  <c r="C1062" i="1"/>
  <c r="D1061" i="1"/>
  <c r="C1061" i="1"/>
  <c r="G1061" i="1" s="1"/>
  <c r="D1060" i="1"/>
  <c r="C1060" i="1"/>
  <c r="G1060" i="1" s="1"/>
  <c r="H1059" i="1"/>
  <c r="D1059" i="1"/>
  <c r="C1059" i="1"/>
  <c r="D1058" i="1"/>
  <c r="H1058" i="1" s="1"/>
  <c r="C1058" i="1"/>
  <c r="D1057" i="1"/>
  <c r="C1057" i="1"/>
  <c r="G1057" i="1" s="1"/>
  <c r="D1056" i="1"/>
  <c r="C1056" i="1"/>
  <c r="G1056" i="1" s="1"/>
  <c r="H1055" i="1"/>
  <c r="D1055" i="1"/>
  <c r="C1055" i="1"/>
  <c r="D1054" i="1"/>
  <c r="H1054" i="1" s="1"/>
  <c r="C1054" i="1"/>
  <c r="D1053" i="1"/>
  <c r="C1053" i="1"/>
  <c r="G1053" i="1" s="1"/>
  <c r="D1052" i="1"/>
  <c r="C1052" i="1"/>
  <c r="G1052" i="1" s="1"/>
  <c r="H1051" i="1"/>
  <c r="D1051" i="1"/>
  <c r="C1051" i="1"/>
  <c r="D1050" i="1"/>
  <c r="H1050" i="1" s="1"/>
  <c r="C1050" i="1"/>
  <c r="D1049" i="1"/>
  <c r="C1049" i="1"/>
  <c r="G1049" i="1" s="1"/>
  <c r="C1048" i="1"/>
  <c r="D1047" i="1"/>
  <c r="D1045" i="1"/>
  <c r="C1045" i="1"/>
  <c r="G1045" i="1" s="1"/>
  <c r="D1044" i="1"/>
  <c r="C1044" i="1"/>
  <c r="G1044" i="1" s="1"/>
  <c r="H1043" i="1"/>
  <c r="D1043" i="1"/>
  <c r="C1043" i="1"/>
  <c r="D1042" i="1"/>
  <c r="H1042" i="1" s="1"/>
  <c r="C1042" i="1"/>
  <c r="D1041" i="1"/>
  <c r="C1041" i="1"/>
  <c r="G1041" i="1" s="1"/>
  <c r="D1040" i="1"/>
  <c r="C1040" i="1"/>
  <c r="G1040" i="1" s="1"/>
  <c r="H1039" i="1"/>
  <c r="D1039" i="1"/>
  <c r="C1039" i="1"/>
  <c r="D1038" i="1"/>
  <c r="H1038" i="1" s="1"/>
  <c r="C1038" i="1"/>
  <c r="D1037" i="1"/>
  <c r="C1037" i="1"/>
  <c r="G1037" i="1" s="1"/>
  <c r="D1036" i="1"/>
  <c r="C1036" i="1"/>
  <c r="G1036" i="1" s="1"/>
  <c r="H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C1025" i="1"/>
  <c r="G1025" i="1" s="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G1004" i="1" s="1"/>
  <c r="C1004" i="1"/>
  <c r="D1003" i="1"/>
  <c r="H1003" i="1" s="1"/>
  <c r="C1003" i="1"/>
  <c r="H1002" i="1"/>
  <c r="G1002" i="1"/>
  <c r="D1002" i="1"/>
  <c r="C1002" i="1"/>
  <c r="H1001" i="1"/>
  <c r="G1001" i="1"/>
  <c r="D1001" i="1"/>
  <c r="C1001" i="1"/>
  <c r="D1000" i="1"/>
  <c r="C1000" i="1"/>
  <c r="D999" i="1"/>
  <c r="H999" i="1" s="1"/>
  <c r="C999" i="1"/>
  <c r="H998" i="1"/>
  <c r="D998" i="1"/>
  <c r="G998" i="1" s="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G988"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G713" i="1"/>
  <c r="D713" i="1"/>
  <c r="H713" i="1" s="1"/>
  <c r="C713" i="1"/>
  <c r="H712" i="1"/>
  <c r="G712" i="1"/>
  <c r="D712" i="1"/>
  <c r="C712" i="1"/>
  <c r="G711" i="1"/>
  <c r="D711" i="1"/>
  <c r="H711" i="1" s="1"/>
  <c r="C711" i="1"/>
  <c r="G710" i="1"/>
  <c r="D710" i="1"/>
  <c r="H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G644" i="1"/>
  <c r="D644" i="1"/>
  <c r="H644" i="1" s="1"/>
  <c r="C644" i="1"/>
  <c r="D643" i="1"/>
  <c r="H643" i="1" s="1"/>
  <c r="C643" i="1"/>
  <c r="G642" i="1"/>
  <c r="D642" i="1"/>
  <c r="H642" i="1" s="1"/>
  <c r="C642" i="1"/>
  <c r="G641" i="1"/>
  <c r="D641" i="1"/>
  <c r="H641" i="1" s="1"/>
  <c r="C641" i="1"/>
  <c r="C638" i="1"/>
  <c r="C637" i="1"/>
  <c r="G632"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D411" i="1"/>
  <c r="H411" i="1" s="1"/>
  <c r="C411" i="1"/>
  <c r="H406" i="1"/>
  <c r="G406" i="1"/>
  <c r="D406" i="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G290" i="1" s="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1" i="1"/>
  <c r="D191" i="1"/>
  <c r="H191" i="1" s="1"/>
  <c r="C191" i="1"/>
  <c r="H190" i="1"/>
  <c r="G190" i="1"/>
  <c r="D190" i="1"/>
  <c r="C190" i="1"/>
  <c r="G189" i="1"/>
  <c r="D189" i="1"/>
  <c r="H189" i="1" s="1"/>
  <c r="C189" i="1"/>
  <c r="G188" i="1"/>
  <c r="D188" i="1"/>
  <c r="H188" i="1" s="1"/>
  <c r="C188" i="1"/>
  <c r="G187" i="1"/>
  <c r="D187" i="1"/>
  <c r="H187" i="1" s="1"/>
  <c r="C187" i="1"/>
  <c r="H186" i="1"/>
  <c r="G186" i="1"/>
  <c r="D186" i="1"/>
  <c r="C186" i="1"/>
  <c r="H185" i="1"/>
  <c r="G185" i="1"/>
  <c r="D185" i="1"/>
  <c r="C185" i="1"/>
  <c r="C184" i="1"/>
  <c r="G183" i="1"/>
  <c r="D183" i="1"/>
  <c r="H183" i="1" s="1"/>
  <c r="C183" i="1"/>
  <c r="H182" i="1"/>
  <c r="D182" i="1"/>
  <c r="G182" i="1" s="1"/>
  <c r="C182" i="1"/>
  <c r="H181" i="1"/>
  <c r="D181" i="1"/>
  <c r="G181" i="1" s="1"/>
  <c r="C181" i="1"/>
  <c r="H180" i="1"/>
  <c r="D180" i="1"/>
  <c r="G180" i="1" s="1"/>
  <c r="C180" i="1"/>
  <c r="H179" i="1"/>
  <c r="G179" i="1"/>
  <c r="D179" i="1"/>
  <c r="C179"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C165" i="1"/>
  <c r="D164" i="1"/>
  <c r="H164" i="1" s="1"/>
  <c r="C164" i="1"/>
  <c r="D163" i="1"/>
  <c r="H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D153" i="1"/>
  <c r="H153" i="1" s="1"/>
  <c r="C153" i="1"/>
  <c r="D152" i="1"/>
  <c r="H152" i="1" s="1"/>
  <c r="C152" i="1"/>
  <c r="H151" i="1"/>
  <c r="G151" i="1"/>
  <c r="D151" i="1"/>
  <c r="C151" i="1"/>
  <c r="D150" i="1"/>
  <c r="H150" i="1" s="1"/>
  <c r="C150" i="1"/>
  <c r="D149" i="1"/>
  <c r="H149" i="1" s="1"/>
  <c r="C149" i="1"/>
  <c r="D148"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000" i="1" l="1"/>
  <c r="F19" i="5"/>
  <c r="G1437" i="1"/>
  <c r="H1437" i="1"/>
  <c r="H1439" i="1"/>
  <c r="H1438" i="1"/>
  <c r="H1023" i="1"/>
  <c r="H1025" i="1"/>
  <c r="D12" i="5"/>
  <c r="C990" i="1" s="1"/>
  <c r="H1222" i="1"/>
  <c r="E281" i="9"/>
  <c r="B281" i="9" s="1"/>
  <c r="H1223" i="1"/>
  <c r="H1224" i="1"/>
  <c r="E286" i="9"/>
  <c r="B286" i="9" s="1"/>
  <c r="E292" i="9"/>
  <c r="B292" i="9" s="1"/>
  <c r="E27" i="9"/>
  <c r="B27" i="9" s="1"/>
  <c r="D1409" i="1"/>
  <c r="H1411" i="1"/>
  <c r="G1403" i="1"/>
  <c r="F107" i="6"/>
  <c r="G1401" i="1"/>
  <c r="E297" i="9"/>
  <c r="B297" i="9" s="1"/>
  <c r="F215" i="9"/>
  <c r="B215" i="9" s="1"/>
  <c r="F217" i="9"/>
  <c r="B217" i="9" s="1"/>
  <c r="E287" i="9"/>
  <c r="B287" i="9" s="1"/>
  <c r="E299" i="9"/>
  <c r="B299" i="9" s="1"/>
  <c r="G1576" i="1"/>
  <c r="H1576" i="1"/>
  <c r="G1578" i="1"/>
  <c r="G1509" i="1"/>
  <c r="H1504" i="1"/>
  <c r="G1499" i="1"/>
  <c r="H1499" i="1"/>
  <c r="G1501" i="1"/>
  <c r="H1492" i="1"/>
  <c r="G1491" i="1"/>
  <c r="G1486" i="1"/>
  <c r="H1481" i="1"/>
  <c r="G1481" i="1"/>
  <c r="C1483" i="1"/>
  <c r="H1484" i="1"/>
  <c r="G1264" i="1"/>
  <c r="F114" i="6"/>
  <c r="D1408" i="1"/>
  <c r="H1401" i="1"/>
  <c r="H1156" i="1"/>
  <c r="H1155" i="1"/>
  <c r="G1241" i="1"/>
  <c r="G1235" i="1"/>
  <c r="G1236" i="1"/>
  <c r="G1237" i="1"/>
  <c r="G1232" i="1"/>
  <c r="G1227" i="1"/>
  <c r="G1229" i="1"/>
  <c r="E237" i="5"/>
  <c r="I23" i="3" s="1"/>
  <c r="G1224" i="1"/>
  <c r="G1223" i="1"/>
  <c r="F245" i="5"/>
  <c r="D1215" i="1"/>
  <c r="D1216" i="1"/>
  <c r="G1157" i="1"/>
  <c r="G1160" i="1"/>
  <c r="G1156" i="1"/>
  <c r="G1155" i="1"/>
  <c r="D1154" i="1"/>
  <c r="D1148" i="1"/>
  <c r="H1151" i="1"/>
  <c r="F146" i="5"/>
  <c r="E290" i="9"/>
  <c r="B290" i="9" s="1"/>
  <c r="G1048" i="1"/>
  <c r="E68" i="5"/>
  <c r="D1048" i="1"/>
  <c r="G1033" i="1"/>
  <c r="G1030" i="1"/>
  <c r="G1032" i="1"/>
  <c r="G1013" i="1"/>
  <c r="G1014" i="1"/>
  <c r="G1023" i="1"/>
  <c r="G1028" i="1"/>
  <c r="G1006" i="1"/>
  <c r="H1004" i="1"/>
  <c r="G1003" i="1"/>
  <c r="G1000" i="1"/>
  <c r="G999" i="1"/>
  <c r="E12" i="5"/>
  <c r="D997" i="1"/>
  <c r="G986" i="1"/>
  <c r="G289" i="1"/>
  <c r="G715" i="1"/>
  <c r="F219" i="9"/>
  <c r="B219" i="9" s="1"/>
  <c r="G647" i="1"/>
  <c r="B275" i="9"/>
  <c r="G643" i="1"/>
  <c r="D645" i="1"/>
  <c r="H288" i="1"/>
  <c r="G413" i="1"/>
  <c r="F418" i="4"/>
  <c r="G405" i="1"/>
  <c r="G411" i="1"/>
  <c r="G412" i="1"/>
  <c r="E643" i="4"/>
  <c r="G378" i="1"/>
  <c r="G379" i="1"/>
  <c r="G371" i="1"/>
  <c r="G370" i="1"/>
  <c r="G358" i="1"/>
  <c r="G364" i="1"/>
  <c r="G365" i="1"/>
  <c r="E350" i="4"/>
  <c r="D345" i="1" s="1"/>
  <c r="G206" i="1"/>
  <c r="G207" i="1"/>
  <c r="D184" i="1"/>
  <c r="E44" i="9"/>
  <c r="B44" i="9" s="1"/>
  <c r="F220" i="9"/>
  <c r="B220" i="9" s="1"/>
  <c r="G178" i="1"/>
  <c r="G177" i="1"/>
  <c r="G176" i="1"/>
  <c r="G175" i="1"/>
  <c r="G173" i="1"/>
  <c r="G174" i="1"/>
  <c r="G172" i="1"/>
  <c r="G170" i="1"/>
  <c r="G169" i="1"/>
  <c r="G168" i="1"/>
  <c r="G165" i="1"/>
  <c r="G166" i="1"/>
  <c r="F169" i="4"/>
  <c r="G164" i="1"/>
  <c r="G163" i="1"/>
  <c r="G162" i="1"/>
  <c r="E41" i="9"/>
  <c r="B41" i="9" s="1"/>
  <c r="G160" i="1"/>
  <c r="G161" i="1"/>
  <c r="F164" i="4"/>
  <c r="G155" i="1"/>
  <c r="G157" i="1"/>
  <c r="G154" i="1"/>
  <c r="G153" i="1"/>
  <c r="G152" i="1"/>
  <c r="G149" i="1"/>
  <c r="G150" i="1"/>
  <c r="G79" i="1"/>
  <c r="G81" i="1"/>
  <c r="G64" i="1"/>
  <c r="H64" i="1"/>
  <c r="E50" i="4"/>
  <c r="D46" i="1" s="1"/>
  <c r="E295" i="9"/>
  <c r="B295" i="9" s="1"/>
  <c r="E33" i="9"/>
  <c r="B33" i="9" s="1"/>
  <c r="E32" i="9"/>
  <c r="B32" i="9" s="1"/>
  <c r="G1314" i="1"/>
  <c r="H1314" i="1"/>
  <c r="G1322" i="1"/>
  <c r="H1322" i="1"/>
  <c r="G1337" i="1"/>
  <c r="H1337" i="1"/>
  <c r="H1106" i="1"/>
  <c r="H1110" i="1"/>
  <c r="H1114" i="1"/>
  <c r="H1118" i="1"/>
  <c r="H1122" i="1"/>
  <c r="H1126" i="1"/>
  <c r="H1130" i="1"/>
  <c r="H1134" i="1"/>
  <c r="H1138" i="1"/>
  <c r="H1142" i="1"/>
  <c r="H1146" i="1"/>
  <c r="H1150" i="1"/>
  <c r="H1184" i="1"/>
  <c r="H1188" i="1"/>
  <c r="H1192" i="1"/>
  <c r="H1196" i="1"/>
  <c r="H1200" i="1"/>
  <c r="H1204" i="1"/>
  <c r="H1208" i="1"/>
  <c r="H1212" i="1"/>
  <c r="H1257" i="1"/>
  <c r="H1261" i="1"/>
  <c r="H1265" i="1"/>
  <c r="H1269" i="1"/>
  <c r="H1273" i="1"/>
  <c r="H1277" i="1"/>
  <c r="H1281" i="1"/>
  <c r="H1285" i="1"/>
  <c r="H1289" i="1"/>
  <c r="H1293" i="1"/>
  <c r="H1297" i="1"/>
  <c r="H1301" i="1"/>
  <c r="H1305" i="1"/>
  <c r="G1308" i="1"/>
  <c r="H1308" i="1"/>
  <c r="G1316" i="1"/>
  <c r="H1316" i="1"/>
  <c r="I1449" i="1"/>
  <c r="G1345" i="1"/>
  <c r="H1345" i="1"/>
  <c r="G1035" i="1"/>
  <c r="H1037" i="1"/>
  <c r="G1039" i="1"/>
  <c r="H1041" i="1"/>
  <c r="G1043" i="1"/>
  <c r="H1045" i="1"/>
  <c r="H1049" i="1"/>
  <c r="G1051"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5" i="1"/>
  <c r="H1109" i="1"/>
  <c r="H1113" i="1"/>
  <c r="H1117" i="1"/>
  <c r="H1121" i="1"/>
  <c r="H1125" i="1"/>
  <c r="H1129" i="1"/>
  <c r="H1133" i="1"/>
  <c r="H1137" i="1"/>
  <c r="H1141" i="1"/>
  <c r="H1145" i="1"/>
  <c r="H1149" i="1"/>
  <c r="H1187" i="1"/>
  <c r="H1191" i="1"/>
  <c r="H1195" i="1"/>
  <c r="H1199" i="1"/>
  <c r="H1203" i="1"/>
  <c r="H1207" i="1"/>
  <c r="H1211" i="1"/>
  <c r="H1256" i="1"/>
  <c r="H1260" i="1"/>
  <c r="H1264" i="1"/>
  <c r="H1268" i="1"/>
  <c r="H1272" i="1"/>
  <c r="H1276" i="1"/>
  <c r="H1280" i="1"/>
  <c r="H1284" i="1"/>
  <c r="H1288" i="1"/>
  <c r="H1292" i="1"/>
  <c r="H1296" i="1"/>
  <c r="H1300" i="1"/>
  <c r="H1304" i="1"/>
  <c r="G1310" i="1"/>
  <c r="H1310" i="1"/>
  <c r="G1318" i="1"/>
  <c r="H1318" i="1"/>
  <c r="G1326" i="1"/>
  <c r="H1326" i="1"/>
  <c r="G1333" i="1"/>
  <c r="H1333" i="1"/>
  <c r="G1341" i="1"/>
  <c r="H1341" i="1"/>
  <c r="H1440" i="1"/>
  <c r="J1440" i="1"/>
  <c r="H1444" i="1"/>
  <c r="J1444" i="1"/>
  <c r="H1036" i="1"/>
  <c r="G1038" i="1"/>
  <c r="H1040" i="1"/>
  <c r="G1042" i="1"/>
  <c r="H1044" i="1"/>
  <c r="H1048" i="1"/>
  <c r="G1050" i="1"/>
  <c r="H1052" i="1"/>
  <c r="G1054" i="1"/>
  <c r="H1056" i="1"/>
  <c r="G1058" i="1"/>
  <c r="H1060" i="1"/>
  <c r="G1062" i="1"/>
  <c r="H1064" i="1"/>
  <c r="G1066" i="1"/>
  <c r="H1068" i="1"/>
  <c r="G1070" i="1"/>
  <c r="H1072" i="1"/>
  <c r="G1074" i="1"/>
  <c r="H1076" i="1"/>
  <c r="G1078" i="1"/>
  <c r="H1080" i="1"/>
  <c r="G1082" i="1"/>
  <c r="H1084" i="1"/>
  <c r="G1086" i="1"/>
  <c r="H1088" i="1"/>
  <c r="G1090" i="1"/>
  <c r="H1092" i="1"/>
  <c r="G1094" i="1"/>
  <c r="G1098" i="1"/>
  <c r="H1100" i="1"/>
  <c r="G1102" i="1"/>
  <c r="H1104" i="1"/>
  <c r="H1255" i="1"/>
  <c r="H1259" i="1"/>
  <c r="H1263" i="1"/>
  <c r="H1267" i="1"/>
  <c r="H1271" i="1"/>
  <c r="H1275" i="1"/>
  <c r="H1279" i="1"/>
  <c r="H1283" i="1"/>
  <c r="H1287" i="1"/>
  <c r="H1291" i="1"/>
  <c r="H1295" i="1"/>
  <c r="H1299" i="1"/>
  <c r="H1303" i="1"/>
  <c r="H1307" i="1"/>
  <c r="G1312" i="1"/>
  <c r="H1312" i="1"/>
  <c r="G1320" i="1"/>
  <c r="H1320" i="1"/>
  <c r="I1457" i="1"/>
  <c r="I1439" i="1"/>
  <c r="G1442" i="1"/>
  <c r="I1442" i="1" s="1"/>
  <c r="I1443" i="1"/>
  <c r="J1452" i="1"/>
  <c r="H1452" i="1"/>
  <c r="G1452" i="1"/>
  <c r="I1452" i="1" s="1"/>
  <c r="J1460" i="1"/>
  <c r="H1460" i="1"/>
  <c r="G1460" i="1"/>
  <c r="J1448" i="1"/>
  <c r="H1448" i="1"/>
  <c r="G1448" i="1"/>
  <c r="H1454" i="1"/>
  <c r="G1454" i="1"/>
  <c r="J1456" i="1"/>
  <c r="H1456" i="1"/>
  <c r="G1456" i="1"/>
  <c r="I1456" i="1" s="1"/>
  <c r="I1458" i="1"/>
  <c r="H1462" i="1"/>
  <c r="G1462" i="1"/>
  <c r="H1472" i="1"/>
  <c r="G1472" i="1"/>
  <c r="I1472" i="1" s="1"/>
  <c r="H1477" i="1"/>
  <c r="G1477" i="1"/>
  <c r="H1324" i="1"/>
  <c r="H1328" i="1"/>
  <c r="H1331" i="1"/>
  <c r="H1335" i="1"/>
  <c r="H1339" i="1"/>
  <c r="H1343" i="1"/>
  <c r="H1347" i="1"/>
  <c r="G1440" i="1"/>
  <c r="I1441" i="1"/>
  <c r="J1442" i="1"/>
  <c r="G1444" i="1"/>
  <c r="I1444" i="1" s="1"/>
  <c r="G1451" i="1"/>
  <c r="G1459" i="1"/>
  <c r="I1459" i="1" s="1"/>
  <c r="I1463" i="1"/>
  <c r="H1466" i="1"/>
  <c r="G1466" i="1"/>
  <c r="I1466" i="1" s="1"/>
  <c r="I1473" i="1"/>
  <c r="I1478" i="1"/>
  <c r="E7" i="4"/>
  <c r="D50" i="4"/>
  <c r="F65" i="4"/>
  <c r="D82" i="4"/>
  <c r="F91" i="4"/>
  <c r="F133" i="4"/>
  <c r="F134" i="4"/>
  <c r="F153" i="4"/>
  <c r="D152" i="4"/>
  <c r="E163" i="4"/>
  <c r="D159" i="1" s="1"/>
  <c r="D215" i="4"/>
  <c r="E298" i="4"/>
  <c r="H1446" i="1"/>
  <c r="I1446" i="1" s="1"/>
  <c r="H1449" i="1"/>
  <c r="J1449" i="1"/>
  <c r="H1450" i="1"/>
  <c r="I1450" i="1" s="1"/>
  <c r="H1453" i="1"/>
  <c r="H1457" i="1"/>
  <c r="J1457" i="1"/>
  <c r="H1458" i="1"/>
  <c r="H1461" i="1"/>
  <c r="G1465" i="1"/>
  <c r="I1465" i="1" s="1"/>
  <c r="G1471" i="1"/>
  <c r="I1471" i="1" s="1"/>
  <c r="G1476" i="1"/>
  <c r="I1476" i="1" s="1"/>
  <c r="F8" i="4"/>
  <c r="D7" i="4"/>
  <c r="D44" i="4"/>
  <c r="D124" i="4"/>
  <c r="J1439" i="1"/>
  <c r="J1441" i="1"/>
  <c r="J1443" i="1"/>
  <c r="J1464" i="1"/>
  <c r="J1468" i="1"/>
  <c r="J1474" i="1"/>
  <c r="J1479" i="1"/>
  <c r="F112" i="4"/>
  <c r="D106" i="4"/>
  <c r="F197" i="4"/>
  <c r="D196" i="4"/>
  <c r="E408" i="4"/>
  <c r="D403" i="1" s="1"/>
  <c r="I24" i="3"/>
  <c r="H1447" i="1"/>
  <c r="I1447" i="1" s="1"/>
  <c r="J1447" i="1"/>
  <c r="H1451" i="1"/>
  <c r="J1451" i="1"/>
  <c r="H1455" i="1"/>
  <c r="I1455" i="1" s="1"/>
  <c r="J1455" i="1"/>
  <c r="H1459" i="1"/>
  <c r="J1459" i="1"/>
  <c r="F140" i="4"/>
  <c r="D139" i="4"/>
  <c r="D224" i="4"/>
  <c r="F231" i="4"/>
  <c r="F363" i="4"/>
  <c r="F180" i="5"/>
  <c r="D177" i="5"/>
  <c r="D206" i="5"/>
  <c r="F207" i="5"/>
  <c r="F5" i="6"/>
  <c r="E35" i="6"/>
  <c r="D129" i="6"/>
  <c r="F130" i="6"/>
  <c r="D299" i="4"/>
  <c r="F416" i="4"/>
  <c r="D529" i="4"/>
  <c r="F530" i="4"/>
  <c r="F259" i="5"/>
  <c r="D42" i="8"/>
  <c r="H19" i="9" s="1"/>
  <c r="E19" i="9" s="1"/>
  <c r="B19" i="9" s="1"/>
  <c r="D163" i="4"/>
  <c r="D421" i="4"/>
  <c r="D484" i="4"/>
  <c r="D515" i="4"/>
  <c r="E529" i="4"/>
  <c r="D567" i="4"/>
  <c r="D593" i="4"/>
  <c r="F594" i="4"/>
  <c r="D7" i="5"/>
  <c r="F8" i="5"/>
  <c r="D69" i="5"/>
  <c r="F70" i="5"/>
  <c r="D238" i="5"/>
  <c r="F239" i="5"/>
  <c r="F246" i="5"/>
  <c r="D89" i="6"/>
  <c r="E5" i="7"/>
  <c r="G315" i="9" s="1"/>
  <c r="E315" i="9" s="1"/>
  <c r="D49" i="8"/>
  <c r="C1524" i="1" s="1"/>
  <c r="D311" i="4"/>
  <c r="F352" i="4"/>
  <c r="F383" i="4"/>
  <c r="E644" i="4"/>
  <c r="D638" i="1" s="1"/>
  <c r="E459" i="4"/>
  <c r="E593" i="4"/>
  <c r="D587" i="1" s="1"/>
  <c r="F45" i="5"/>
  <c r="D118" i="5"/>
  <c r="E176" i="5"/>
  <c r="G309" i="9"/>
  <c r="E309" i="9" s="1"/>
  <c r="B309" i="9" s="1"/>
  <c r="F190" i="5"/>
  <c r="D35" i="6"/>
  <c r="F36" i="6"/>
  <c r="E289" i="9"/>
  <c r="B289" i="9" s="1"/>
  <c r="B53" i="9"/>
  <c r="B61"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280" i="9"/>
  <c r="E280" i="9" s="1"/>
  <c r="B280" i="9" s="1"/>
  <c r="G191" i="9"/>
  <c r="E191" i="9" s="1"/>
  <c r="B191" i="9" s="1"/>
  <c r="M213" i="9"/>
  <c r="G192" i="9"/>
  <c r="E192" i="9" s="1"/>
  <c r="G181" i="9"/>
  <c r="E181" i="9" s="1"/>
  <c r="B181" i="9" s="1"/>
  <c r="G165" i="9"/>
  <c r="G164" i="9"/>
  <c r="E164" i="9" s="1"/>
  <c r="B164" i="9" s="1"/>
  <c r="G163" i="9"/>
  <c r="E163" i="9" s="1"/>
  <c r="B163" i="9" s="1"/>
  <c r="G162" i="9"/>
  <c r="E162" i="9" s="1"/>
  <c r="B162" i="9" s="1"/>
  <c r="G161" i="9"/>
  <c r="E161" i="9" s="1"/>
  <c r="B161" i="9" s="1"/>
  <c r="G190" i="9"/>
  <c r="E190" i="9" s="1"/>
  <c r="B190" i="9" s="1"/>
  <c r="G188" i="9"/>
  <c r="E188" i="9" s="1"/>
  <c r="B188" i="9" s="1"/>
  <c r="G186" i="9"/>
  <c r="E186" i="9" s="1"/>
  <c r="B186" i="9" s="1"/>
  <c r="G184" i="9"/>
  <c r="E184" i="9" s="1"/>
  <c r="B184" i="9" s="1"/>
  <c r="G182" i="9"/>
  <c r="E182" i="9" s="1"/>
  <c r="B182"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87" i="9"/>
  <c r="E187" i="9" s="1"/>
  <c r="B187" i="9" s="1"/>
  <c r="G185" i="9"/>
  <c r="E185" i="9" s="1"/>
  <c r="B185" i="9" s="1"/>
  <c r="G183" i="9"/>
  <c r="E183" i="9" s="1"/>
  <c r="B183" i="9" s="1"/>
  <c r="G180" i="9"/>
  <c r="E180" i="9" s="1"/>
  <c r="B180" i="9" s="1"/>
  <c r="G166" i="9"/>
  <c r="H165" i="9"/>
  <c r="I10" i="9"/>
  <c r="B233" i="9"/>
  <c r="B214" i="9"/>
  <c r="B230" i="9"/>
  <c r="F235" i="9"/>
  <c r="B235" i="9" s="1"/>
  <c r="B241" i="9"/>
  <c r="B265" i="9"/>
  <c r="B228" i="9"/>
  <c r="B236" i="9"/>
  <c r="B244" i="9"/>
  <c r="B252" i="9"/>
  <c r="B260" i="9"/>
  <c r="B268" i="9"/>
  <c r="F218" i="9"/>
  <c r="B218" i="9" s="1"/>
  <c r="F226" i="9"/>
  <c r="B226" i="9" s="1"/>
  <c r="F234" i="9"/>
  <c r="B234" i="9" s="1"/>
  <c r="F242" i="9"/>
  <c r="B242" i="9" s="1"/>
  <c r="F250" i="9"/>
  <c r="B250" i="9" s="1"/>
  <c r="F258" i="9"/>
  <c r="B258" i="9" s="1"/>
  <c r="F266" i="9"/>
  <c r="B266" i="9" s="1"/>
  <c r="E293" i="9"/>
  <c r="B293" i="9" s="1"/>
  <c r="E301" i="9"/>
  <c r="B301" i="9" s="1"/>
  <c r="B232" i="9"/>
  <c r="B240" i="9"/>
  <c r="B248" i="9"/>
  <c r="B256" i="9"/>
  <c r="B264" i="9"/>
  <c r="E285" i="9"/>
  <c r="B285" i="9" s="1"/>
  <c r="G1409" i="1" l="1"/>
  <c r="H1409" i="1"/>
  <c r="H1483" i="1"/>
  <c r="G1483" i="1"/>
  <c r="G1408" i="1"/>
  <c r="H1408" i="1"/>
  <c r="D1214" i="1"/>
  <c r="H1216" i="1"/>
  <c r="G1216" i="1"/>
  <c r="G1148" i="1"/>
  <c r="H1148" i="1"/>
  <c r="I21" i="3"/>
  <c r="D1046" i="1"/>
  <c r="F12" i="5"/>
  <c r="D990" i="1"/>
  <c r="E7" i="5"/>
  <c r="D985" i="1" s="1"/>
  <c r="G997" i="1"/>
  <c r="H997" i="1"/>
  <c r="B192" i="9"/>
  <c r="H645" i="1"/>
  <c r="G645" i="1"/>
  <c r="F643" i="4"/>
  <c r="D637" i="1"/>
  <c r="H345" i="1"/>
  <c r="G345" i="1"/>
  <c r="F350" i="4"/>
  <c r="H184" i="1"/>
  <c r="G184" i="1"/>
  <c r="E151" i="4"/>
  <c r="I17" i="3" s="1"/>
  <c r="B315" i="9"/>
  <c r="E314" i="9"/>
  <c r="I10" i="3" s="1"/>
  <c r="F118" i="5"/>
  <c r="C1096" i="1"/>
  <c r="F89" i="6"/>
  <c r="C1383" i="1"/>
  <c r="I25" i="3"/>
  <c r="D1329" i="1"/>
  <c r="E166" i="9"/>
  <c r="B166" i="9" s="1"/>
  <c r="H638" i="1"/>
  <c r="G638" i="1"/>
  <c r="D68" i="5"/>
  <c r="F69" i="5"/>
  <c r="C1047" i="1"/>
  <c r="F593" i="4"/>
  <c r="C587" i="1"/>
  <c r="F484" i="4"/>
  <c r="C478" i="1"/>
  <c r="C1517" i="1"/>
  <c r="I34" i="3"/>
  <c r="D528" i="4"/>
  <c r="F529" i="4"/>
  <c r="C523" i="1"/>
  <c r="G310" i="9"/>
  <c r="E310" i="9" s="1"/>
  <c r="B310" i="9" s="1"/>
  <c r="F206" i="5"/>
  <c r="C1183" i="1"/>
  <c r="F124" i="4"/>
  <c r="C120" i="1"/>
  <c r="D43" i="8"/>
  <c r="F50" i="4"/>
  <c r="C46" i="1"/>
  <c r="I1451" i="1"/>
  <c r="F35" i="6"/>
  <c r="C1329" i="1"/>
  <c r="H25" i="3"/>
  <c r="F311" i="4"/>
  <c r="C306" i="1"/>
  <c r="E165" i="9"/>
  <c r="B165" i="9" s="1"/>
  <c r="F213" i="9"/>
  <c r="B213" i="9" s="1"/>
  <c r="G1524" i="1"/>
  <c r="H1524" i="1"/>
  <c r="F567" i="4"/>
  <c r="C561" i="1"/>
  <c r="F421" i="4"/>
  <c r="D420" i="4"/>
  <c r="C415" i="1"/>
  <c r="D141" i="6"/>
  <c r="G317" i="9" s="1"/>
  <c r="E317" i="9" s="1"/>
  <c r="G307" i="9"/>
  <c r="E307" i="9" s="1"/>
  <c r="B307" i="9" s="1"/>
  <c r="D176" i="5"/>
  <c r="F177" i="5"/>
  <c r="C1154" i="1"/>
  <c r="F224" i="4"/>
  <c r="C220" i="1"/>
  <c r="E141" i="6"/>
  <c r="F106" i="4"/>
  <c r="C102" i="1"/>
  <c r="F44" i="4"/>
  <c r="C40" i="1"/>
  <c r="G21" i="9"/>
  <c r="H21" i="9"/>
  <c r="F152" i="4"/>
  <c r="D151" i="4"/>
  <c r="C148" i="1"/>
  <c r="E6" i="4"/>
  <c r="D3" i="1"/>
  <c r="I1440" i="1"/>
  <c r="I1477" i="1"/>
  <c r="I1462" i="1"/>
  <c r="I1460" i="1"/>
  <c r="E420" i="4"/>
  <c r="D453" i="1"/>
  <c r="F515" i="4"/>
  <c r="C509" i="1"/>
  <c r="F299" i="4"/>
  <c r="D298" i="4"/>
  <c r="C294" i="1"/>
  <c r="F196" i="4"/>
  <c r="C192" i="1"/>
  <c r="F215" i="4"/>
  <c r="C211" i="1"/>
  <c r="E175" i="5"/>
  <c r="D1152" i="1" s="1"/>
  <c r="I22" i="3"/>
  <c r="D1153" i="1"/>
  <c r="I29" i="3"/>
  <c r="D1436" i="1"/>
  <c r="F238" i="5"/>
  <c r="D237" i="5"/>
  <c r="C1215" i="1"/>
  <c r="D6" i="5"/>
  <c r="H20" i="3"/>
  <c r="C985" i="1"/>
  <c r="E528" i="4"/>
  <c r="D523" i="1"/>
  <c r="F163" i="4"/>
  <c r="C159" i="1"/>
  <c r="F129" i="6"/>
  <c r="C1423" i="1"/>
  <c r="F139" i="4"/>
  <c r="C135" i="1"/>
  <c r="D6" i="4"/>
  <c r="F7" i="4"/>
  <c r="C3" i="1"/>
  <c r="E407" i="4"/>
  <c r="D402" i="1" s="1"/>
  <c r="D293" i="1"/>
  <c r="F82" i="4"/>
  <c r="C78" i="1"/>
  <c r="I1448" i="1"/>
  <c r="F7" i="5" l="1"/>
  <c r="E6" i="5"/>
  <c r="F6" i="5" s="1"/>
  <c r="I20" i="3"/>
  <c r="G990" i="1"/>
  <c r="H990" i="1"/>
  <c r="H637" i="1"/>
  <c r="G637" i="1"/>
  <c r="D147" i="1"/>
  <c r="E289" i="4"/>
  <c r="E290" i="4" s="1"/>
  <c r="D286" i="1" s="1"/>
  <c r="E21" i="9"/>
  <c r="E636" i="4"/>
  <c r="D630" i="1" s="1"/>
  <c r="D522" i="1"/>
  <c r="C984" i="1"/>
  <c r="G1436" i="1"/>
  <c r="H1436" i="1"/>
  <c r="H509" i="1"/>
  <c r="G509" i="1"/>
  <c r="H220" i="1"/>
  <c r="G220" i="1"/>
  <c r="F176" i="5"/>
  <c r="D175" i="5"/>
  <c r="G278" i="9" s="1"/>
  <c r="H22" i="3"/>
  <c r="C1153" i="1"/>
  <c r="H415" i="1"/>
  <c r="G415" i="1"/>
  <c r="G306" i="1"/>
  <c r="H306" i="1"/>
  <c r="I35" i="3"/>
  <c r="C1518" i="1"/>
  <c r="D636" i="4"/>
  <c r="F528" i="4"/>
  <c r="C522" i="1"/>
  <c r="K1450" i="9"/>
  <c r="G1096" i="1"/>
  <c r="H1096" i="1"/>
  <c r="H78" i="1"/>
  <c r="G78" i="1"/>
  <c r="H3" i="1"/>
  <c r="G3" i="1"/>
  <c r="H159" i="1"/>
  <c r="G159" i="1"/>
  <c r="H985" i="1"/>
  <c r="G985" i="1"/>
  <c r="H1215" i="1"/>
  <c r="G1215" i="1"/>
  <c r="H294" i="1"/>
  <c r="G294" i="1"/>
  <c r="E412" i="4"/>
  <c r="I16" i="3"/>
  <c r="D2" i="1"/>
  <c r="H102" i="1"/>
  <c r="G102" i="1"/>
  <c r="D635" i="4"/>
  <c r="F420" i="4"/>
  <c r="C414" i="1"/>
  <c r="G120" i="1"/>
  <c r="H120" i="1"/>
  <c r="H478" i="1"/>
  <c r="G478" i="1"/>
  <c r="G1047" i="1"/>
  <c r="H1047" i="1"/>
  <c r="G1423" i="1"/>
  <c r="H1423" i="1"/>
  <c r="H135" i="1"/>
  <c r="G135" i="1"/>
  <c r="E316" i="9"/>
  <c r="B317" i="9"/>
  <c r="F237" i="5"/>
  <c r="H23" i="3"/>
  <c r="C1214" i="1"/>
  <c r="G211" i="1"/>
  <c r="H211" i="1"/>
  <c r="D407" i="4"/>
  <c r="F298" i="4"/>
  <c r="C293" i="1"/>
  <c r="D408" i="4"/>
  <c r="G453" i="1"/>
  <c r="H453" i="1"/>
  <c r="G148" i="1"/>
  <c r="H148" i="1"/>
  <c r="B21" i="9"/>
  <c r="G1154" i="1"/>
  <c r="H1154" i="1"/>
  <c r="F141" i="6"/>
  <c r="H28" i="3"/>
  <c r="C1435" i="1"/>
  <c r="H9" i="3" s="1"/>
  <c r="H46" i="1"/>
  <c r="G46" i="1"/>
  <c r="H523" i="1"/>
  <c r="G523" i="1"/>
  <c r="H1517" i="1"/>
  <c r="G1517" i="1"/>
  <c r="H11" i="3"/>
  <c r="G1383" i="1"/>
  <c r="H1383" i="1"/>
  <c r="D412" i="4"/>
  <c r="F6" i="4"/>
  <c r="H16" i="3"/>
  <c r="C2" i="1"/>
  <c r="G192" i="1"/>
  <c r="H192" i="1"/>
  <c r="E635" i="4"/>
  <c r="D629" i="1" s="1"/>
  <c r="D414" i="1"/>
  <c r="D289" i="4"/>
  <c r="F151" i="4"/>
  <c r="H17" i="3"/>
  <c r="C147" i="1"/>
  <c r="H40" i="1"/>
  <c r="G40" i="1"/>
  <c r="I28" i="3"/>
  <c r="D1435" i="1"/>
  <c r="G312" i="9"/>
  <c r="E312" i="9" s="1"/>
  <c r="H561" i="1"/>
  <c r="G561" i="1"/>
  <c r="G1329" i="1"/>
  <c r="H1329" i="1"/>
  <c r="G1183" i="1"/>
  <c r="H1183" i="1"/>
  <c r="G313" i="9"/>
  <c r="E313" i="9" s="1"/>
  <c r="B313" i="9" s="1"/>
  <c r="G587" i="1"/>
  <c r="H587" i="1"/>
  <c r="F68" i="5"/>
  <c r="H21" i="3"/>
  <c r="C1046" i="1"/>
  <c r="G284" i="9" l="1"/>
  <c r="E284" i="9" s="1"/>
  <c r="B284" i="9" s="1"/>
  <c r="D984" i="1"/>
  <c r="G984" i="1" s="1"/>
  <c r="H278" i="9"/>
  <c r="E278" i="9"/>
  <c r="E291" i="4"/>
  <c r="D287" i="1" s="1"/>
  <c r="D285" i="1"/>
  <c r="E413" i="4"/>
  <c r="E640" i="4" s="1"/>
  <c r="K3" i="9"/>
  <c r="I9" i="3"/>
  <c r="F407" i="4"/>
  <c r="C402" i="1"/>
  <c r="H414" i="1"/>
  <c r="G414" i="1"/>
  <c r="E639" i="4"/>
  <c r="D407" i="1"/>
  <c r="G1153" i="1"/>
  <c r="H1153" i="1"/>
  <c r="B312" i="9"/>
  <c r="E311" i="9"/>
  <c r="I11" i="3" s="1"/>
  <c r="D413" i="4"/>
  <c r="D291" i="4"/>
  <c r="F289" i="4"/>
  <c r="C285" i="1"/>
  <c r="D639" i="4"/>
  <c r="F412" i="4"/>
  <c r="C407" i="1"/>
  <c r="F408" i="4"/>
  <c r="C403" i="1"/>
  <c r="F636" i="4"/>
  <c r="C630" i="1"/>
  <c r="G1046" i="1"/>
  <c r="H1046" i="1"/>
  <c r="H147" i="1"/>
  <c r="G147" i="1"/>
  <c r="G2" i="1"/>
  <c r="H2" i="1"/>
  <c r="D290" i="4"/>
  <c r="G1435" i="1"/>
  <c r="H1435" i="1"/>
  <c r="H293" i="1"/>
  <c r="G293" i="1"/>
  <c r="F635" i="4"/>
  <c r="C629" i="1"/>
  <c r="H1518" i="1"/>
  <c r="G1518" i="1"/>
  <c r="F175" i="5"/>
  <c r="C1152" i="1"/>
  <c r="N3" i="9"/>
  <c r="H1214" i="1"/>
  <c r="G1214" i="1"/>
  <c r="H522" i="1"/>
  <c r="G522" i="1"/>
  <c r="H984" i="1" l="1"/>
  <c r="E277" i="9"/>
  <c r="B278" i="9"/>
  <c r="E414" i="4"/>
  <c r="D409" i="1" s="1"/>
  <c r="E415" i="4"/>
  <c r="D410" i="1" s="1"/>
  <c r="D408" i="1"/>
  <c r="G630" i="1"/>
  <c r="H630" i="1"/>
  <c r="H407" i="1"/>
  <c r="G407" i="1"/>
  <c r="H285" i="1"/>
  <c r="G285" i="1"/>
  <c r="E641" i="4"/>
  <c r="D633" i="1"/>
  <c r="H1152" i="1"/>
  <c r="G1152" i="1"/>
  <c r="F290" i="4"/>
  <c r="C286" i="1"/>
  <c r="E642" i="4"/>
  <c r="D634" i="1"/>
  <c r="H629" i="1"/>
  <c r="G629" i="1"/>
  <c r="F639" i="4"/>
  <c r="C633" i="1"/>
  <c r="D640" i="4"/>
  <c r="D641" i="4" s="1"/>
  <c r="F413" i="4"/>
  <c r="D415" i="4"/>
  <c r="C408" i="1"/>
  <c r="H402" i="1"/>
  <c r="G402" i="1"/>
  <c r="H8" i="3"/>
  <c r="H403" i="1"/>
  <c r="G403" i="1"/>
  <c r="D414" i="4"/>
  <c r="F291" i="4"/>
  <c r="C287" i="1"/>
  <c r="F641" i="4" l="1"/>
  <c r="C635" i="1"/>
  <c r="M3" i="9"/>
  <c r="I8" i="3"/>
  <c r="F415" i="4"/>
  <c r="C410" i="1"/>
  <c r="E645" i="4"/>
  <c r="D635" i="1"/>
  <c r="D642" i="4"/>
  <c r="F640" i="4"/>
  <c r="C634" i="1"/>
  <c r="H287" i="1"/>
  <c r="G287" i="1"/>
  <c r="H408" i="1"/>
  <c r="G408" i="1"/>
  <c r="G633" i="1"/>
  <c r="H633" i="1"/>
  <c r="H286" i="1"/>
  <c r="G286" i="1"/>
  <c r="F414" i="4"/>
  <c r="C409" i="1"/>
  <c r="E646" i="4"/>
  <c r="D636" i="1"/>
  <c r="I19" i="3" l="1"/>
  <c r="D640" i="1"/>
  <c r="H634" i="1"/>
  <c r="G634" i="1"/>
  <c r="I18" i="3"/>
  <c r="D639" i="1"/>
  <c r="H409" i="1"/>
  <c r="G409" i="1"/>
  <c r="H410" i="1"/>
  <c r="G410" i="1"/>
  <c r="G635" i="1"/>
  <c r="H635" i="1"/>
  <c r="D646" i="4"/>
  <c r="F642" i="4"/>
  <c r="C636" i="1"/>
  <c r="D645" i="4"/>
  <c r="F645" i="4" l="1"/>
  <c r="H18" i="3"/>
  <c r="C639" i="1"/>
  <c r="G276" i="9"/>
  <c r="E276" i="9" s="1"/>
  <c r="B276" i="9" s="1"/>
  <c r="H636" i="1"/>
  <c r="G636" i="1"/>
  <c r="H7" i="3"/>
  <c r="F646" i="4"/>
  <c r="H19" i="3"/>
  <c r="C640" i="1"/>
  <c r="J3" i="9" l="1"/>
  <c r="H639" i="1"/>
  <c r="G639" i="1"/>
  <c r="H640" i="1"/>
  <c r="G640" i="1"/>
  <c r="M272" i="9" l="1"/>
  <c r="H274" i="9"/>
  <c r="G274" i="9"/>
  <c r="L272" i="9"/>
  <c r="F272" i="9" s="1"/>
  <c r="H18" i="9"/>
  <c r="G18" i="9"/>
  <c r="I7" i="9"/>
  <c r="K13" i="9"/>
  <c r="I8" i="9"/>
  <c r="M15" i="9"/>
  <c r="I5" i="9"/>
  <c r="K11" i="9"/>
  <c r="J17" i="9"/>
  <c r="J5" i="9"/>
  <c r="L16" i="9"/>
  <c r="G17" i="9"/>
  <c r="J6" i="9"/>
  <c r="I11" i="9"/>
  <c r="J7" i="9"/>
  <c r="K9" i="9"/>
  <c r="L15" i="9"/>
  <c r="K10" i="9"/>
  <c r="G16" i="9"/>
  <c r="K7" i="9"/>
  <c r="J12" i="9"/>
  <c r="I6" i="9"/>
  <c r="K12" i="9"/>
  <c r="I9" i="9"/>
  <c r="H15" i="9"/>
  <c r="I13" i="9"/>
  <c r="K5" i="9"/>
  <c r="J10" i="9"/>
  <c r="M16" i="9"/>
  <c r="K6" i="9"/>
  <c r="J11" i="9"/>
  <c r="I17" i="9"/>
  <c r="J8" i="9"/>
  <c r="G15" i="9"/>
  <c r="K8" i="9"/>
  <c r="J13" i="9"/>
  <c r="H17" i="9"/>
  <c r="I12" i="9"/>
  <c r="H16" i="9"/>
  <c r="J9" i="9"/>
  <c r="E10" i="9" l="1"/>
  <c r="B10" i="9" s="1"/>
  <c r="F15" i="9"/>
  <c r="B272" i="9"/>
  <c r="F20" i="9"/>
  <c r="E16" i="9"/>
  <c r="F16" i="9"/>
  <c r="E5" i="9"/>
  <c r="E7" i="9"/>
  <c r="B7" i="9" s="1"/>
  <c r="E274" i="9"/>
  <c r="E9" i="9"/>
  <c r="B9" i="9" s="1"/>
  <c r="E17" i="9"/>
  <c r="B17" i="9" s="1"/>
  <c r="E12" i="9"/>
  <c r="B12" i="9" s="1"/>
  <c r="E15" i="9"/>
  <c r="E13" i="9"/>
  <c r="B13" i="9" s="1"/>
  <c r="E6" i="9"/>
  <c r="B6" i="9" s="1"/>
  <c r="E11" i="9"/>
  <c r="B11" i="9" s="1"/>
  <c r="E18" i="9"/>
  <c r="B18" i="9" s="1"/>
  <c r="F14" i="9"/>
  <c r="E8" i="9"/>
  <c r="B8" i="9" s="1"/>
  <c r="F3" i="9" l="1"/>
  <c r="B15" i="9"/>
  <c r="E14" i="9"/>
  <c r="B274" i="9"/>
  <c r="E20" i="9"/>
  <c r="I7" i="3" s="1"/>
  <c r="B16" i="9"/>
  <c r="E4" i="9"/>
  <c r="B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<sst xmlns="http://schemas.openxmlformats.org/spreadsheetml/2006/main" count="4369" uniqueCount="3422">
  <si>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</si>
  <si>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</si>
  <si>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</si>
  <si>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</si>
  <si>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</si>
  <si>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</si>
  <si>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</si>
  <si>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</si>
  <si>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</si>
  <si>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</si>
  <si>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</si>
  <si>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</si>
  <si>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</si>
  <si>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</si>
  <si>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</si>
  <si>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</si>
  <si>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</si>
  <si>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</si>
  <si>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</si>
  <si>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</si>
  <si>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</si>
  <si>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</si>
  <si>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</si>
  <si>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</si>
  <si>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</si>
  <si>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</si>
  <si>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</si>
  <si>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</si>
  <si>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</si>
  <si>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</si>
  <si>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</si>
  <si>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UMJETNIČKA ŠKOLA BELI MANASTIR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</si>
  <si>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</si>
  <si>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</si>
  <si>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</si>
  <si>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</si>
  <si>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</si>
  <si>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</si>
  <si>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</si>
  <si>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</si>
  <si>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</si>
  <si>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</si>
  <si>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</si>
  <si>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</si>
  <si>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</si>
  <si>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</si>
  <si>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</si>
  <si>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</si>
  <si>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</si>
  <si>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43837 - UMJETNIČKA ŠKOLA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</si>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</sst>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550906.04</v>
      </c>
      <c r="D2" s="6">
        <f>'PR-RAS'!E6</f>
        <v>653271.63</v>
      </c>
      <c r="E2" s="6">
        <v>0</v>
      </c>
      <c r="F2" s="6">
        <v>0</v>
      </c>
      <c r="G2" s="7">
        <f t="shared" ref="G2:G264" si="0">(B2/1000)*(C2*1+D2*2)</f>
        <v>1857.4493</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478111.06</v>
      </c>
      <c r="D46" s="1">
        <f>'PR-RAS'!E50</f>
        <v>582042.88</v>
      </c>
      <c r="E46" s="1">
        <v>0</v>
      </c>
      <c r="F46" s="1">
        <v>0</v>
      </c>
      <c r="G46" s="2">
        <f t="shared" si="0"/>
        <v>73898.856899999999</v>
      </c>
      <c r="H46" s="2">
        <f t="shared" si="1"/>
        <v>0.17999999999301508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478111.06</v>
      </c>
      <c r="D64" s="1">
        <f>'PR-RAS'!E68</f>
        <v>582042.88</v>
      </c>
      <c r="E64" s="1">
        <v>0</v>
      </c>
      <c r="F64" s="1">
        <v>0</v>
      </c>
      <c r="G64" s="2">
        <f t="shared" si="0"/>
        <v>103458.39966000001</v>
      </c>
      <c r="H64" s="2">
        <f t="shared" si="1"/>
        <v>0.17999999999301508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478111.06</v>
      </c>
      <c r="D65" s="1">
        <f>'PR-RAS'!E69</f>
        <v>582042.88</v>
      </c>
      <c r="E65" s="1">
        <v>0</v>
      </c>
      <c r="F65" s="1">
        <v>0</v>
      </c>
      <c r="G65" s="2">
        <f t="shared" si="0"/>
        <v>105100.59648000001</v>
      </c>
      <c r="H65" s="2">
        <f t="shared" si="1"/>
        <v>0.17999999999301508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38.9</v>
      </c>
      <c r="D78" s="1">
        <f>'PR-RAS'!E82</f>
        <v>80.47</v>
      </c>
      <c r="E78" s="1">
        <v>0</v>
      </c>
      <c r="F78" s="1">
        <v>0</v>
      </c>
      <c r="G78" s="2">
        <f t="shared" si="0"/>
        <v>15.38768</v>
      </c>
      <c r="H78" s="2">
        <f t="shared" si="1"/>
        <v>0.57000000000000028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38.9</v>
      </c>
      <c r="D79" s="1">
        <f>'PR-RAS'!E83</f>
        <v>80.47</v>
      </c>
      <c r="E79" s="1">
        <v>0</v>
      </c>
      <c r="F79" s="1">
        <v>0</v>
      </c>
      <c r="G79" s="2">
        <f t="shared" si="0"/>
        <v>15.58752</v>
      </c>
      <c r="H79" s="2">
        <f t="shared" si="1"/>
        <v>0.57000000000000028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35.31</v>
      </c>
      <c r="E81" s="1">
        <v>0</v>
      </c>
      <c r="F81" s="1">
        <v>0</v>
      </c>
      <c r="G81" s="2">
        <f t="shared" si="0"/>
        <v>5.6616000000000009</v>
      </c>
      <c r="H81" s="2">
        <f t="shared" si="1"/>
        <v>0.4600000000000023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38.75</v>
      </c>
      <c r="D82" s="1">
        <f>'PR-RAS'!E86</f>
        <v>45.16</v>
      </c>
      <c r="E82" s="1">
        <v>0</v>
      </c>
      <c r="F82" s="1">
        <v>0</v>
      </c>
      <c r="G82" s="2">
        <f t="shared" si="0"/>
        <v>10.45467</v>
      </c>
      <c r="H82" s="2">
        <f t="shared" si="1"/>
        <v>0.40999999999999659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26597.65</v>
      </c>
      <c r="D102" s="1">
        <f>'PR-RAS'!E106</f>
        <v>27636.03</v>
      </c>
      <c r="E102" s="1">
        <v>0</v>
      </c>
      <c r="F102" s="1">
        <v>0</v>
      </c>
      <c r="G102" s="2">
        <f t="shared" si="0"/>
        <v>8268.8407100000004</v>
      </c>
      <c r="H102" s="2">
        <f t="shared" si="1"/>
        <v>0.37999999999738066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26597.65</v>
      </c>
      <c r="D108" s="1">
        <f>'PR-RAS'!E112</f>
        <v>27636.03</v>
      </c>
      <c r="E108" s="1">
        <v>0</v>
      </c>
      <c r="F108" s="1">
        <v>0</v>
      </c>
      <c r="G108" s="2">
        <f t="shared" si="0"/>
        <v>8760.0589699999982</v>
      </c>
      <c r="H108" s="2">
        <f t="shared" si="1"/>
        <v>0.37999999999738066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26597.65</v>
      </c>
      <c r="D113" s="1">
        <f>'PR-RAS'!E117</f>
        <v>27636.03</v>
      </c>
      <c r="E113" s="1">
        <v>0</v>
      </c>
      <c r="F113" s="1">
        <v>0</v>
      </c>
      <c r="G113" s="2">
        <f t="shared" si="0"/>
        <v>9169.4075199999988</v>
      </c>
      <c r="H113" s="2">
        <f t="shared" si="1"/>
        <v>0.37999999999738066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2986</v>
      </c>
      <c r="D120" s="1">
        <f>'PR-RAS'!E124</f>
        <v>0</v>
      </c>
      <c r="E120" s="1">
        <v>0</v>
      </c>
      <c r="F120" s="1">
        <v>0</v>
      </c>
      <c r="G120" s="2">
        <f t="shared" si="0"/>
        <v>355.334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2986</v>
      </c>
      <c r="D124" s="1">
        <f>'PR-RAS'!E128</f>
        <v>0</v>
      </c>
      <c r="E124" s="1">
        <v>0</v>
      </c>
      <c r="F124" s="1">
        <v>0</v>
      </c>
      <c r="G124" s="2">
        <f t="shared" si="0"/>
        <v>367.27800000000002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2986</v>
      </c>
      <c r="D126" s="1">
        <f>'PR-RAS'!E130</f>
        <v>0</v>
      </c>
      <c r="E126" s="1">
        <v>0</v>
      </c>
      <c r="F126" s="1">
        <v>0</v>
      </c>
      <c r="G126" s="2">
        <f t="shared" si="0"/>
        <v>373.25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43143.23</v>
      </c>
      <c r="D129" s="1">
        <f>'PR-RAS'!E133</f>
        <v>43456.61</v>
      </c>
      <c r="E129" s="1">
        <v>0</v>
      </c>
      <c r="F129" s="1">
        <v>0</v>
      </c>
      <c r="G129" s="2">
        <f t="shared" si="0"/>
        <v>16647.225600000002</v>
      </c>
      <c r="H129" s="2">
        <f t="shared" si="1"/>
        <v>0.62000000000261934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43143.23</v>
      </c>
      <c r="D130" s="1">
        <f>'PR-RAS'!E134</f>
        <v>43456.61</v>
      </c>
      <c r="E130" s="1">
        <v>0</v>
      </c>
      <c r="F130" s="1">
        <v>0</v>
      </c>
      <c r="G130" s="2">
        <f t="shared" si="0"/>
        <v>16777.282050000002</v>
      </c>
      <c r="H130" s="2">
        <f t="shared" si="1"/>
        <v>0.62000000000261934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41682.080000000002</v>
      </c>
      <c r="D131" s="1">
        <f>'PR-RAS'!E135</f>
        <v>43456.61</v>
      </c>
      <c r="E131" s="1">
        <v>0</v>
      </c>
      <c r="F131" s="1">
        <v>0</v>
      </c>
      <c r="G131" s="2">
        <f t="shared" si="0"/>
        <v>16717.388999999999</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1461.15</v>
      </c>
      <c r="D132" s="1">
        <f>'PR-RAS'!E136</f>
        <v>0</v>
      </c>
      <c r="E132" s="1">
        <v>0</v>
      </c>
      <c r="F132" s="1">
        <v>0</v>
      </c>
      <c r="G132" s="2">
        <f t="shared" si="0"/>
        <v>191.41065000000003</v>
      </c>
      <c r="H132" s="2">
        <f t="shared" si="1"/>
        <v>0.15000000000009095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29.2</v>
      </c>
      <c r="D135" s="1">
        <f>'PR-RAS'!E139</f>
        <v>55.64</v>
      </c>
      <c r="E135" s="1">
        <v>0</v>
      </c>
      <c r="F135" s="1">
        <v>0</v>
      </c>
      <c r="G135" s="2">
        <f t="shared" si="0"/>
        <v>18.82432</v>
      </c>
      <c r="H135" s="2">
        <f t="shared" si="1"/>
        <v>0.55999999999999872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29.2</v>
      </c>
      <c r="D146" s="1">
        <f>'PR-RAS'!E150</f>
        <v>55.64</v>
      </c>
      <c r="E146" s="1">
        <v>0</v>
      </c>
      <c r="F146" s="1">
        <v>0</v>
      </c>
      <c r="G146" s="2">
        <f t="shared" si="0"/>
        <v>20.369599999999998</v>
      </c>
      <c r="H146" s="2">
        <f t="shared" si="1"/>
        <v>0.55999999999999872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530136.28999999992</v>
      </c>
      <c r="D147" s="1">
        <f>'PR-RAS'!E151</f>
        <v>634767.29</v>
      </c>
      <c r="E147" s="1">
        <v>0</v>
      </c>
      <c r="F147" s="1">
        <v>0</v>
      </c>
      <c r="G147" s="2">
        <f t="shared" si="0"/>
        <v>262751.94702000002</v>
      </c>
      <c r="H147" s="2">
        <f t="shared" si="1"/>
        <v>0.57999999995809048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421049.81</v>
      </c>
      <c r="D148" s="1">
        <f>'PR-RAS'!E152</f>
        <v>530624.06000000006</v>
      </c>
      <c r="E148" s="1">
        <v>0</v>
      </c>
      <c r="F148" s="1">
        <v>0</v>
      </c>
      <c r="G148" s="2">
        <f t="shared" si="0"/>
        <v>217897.79571000001</v>
      </c>
      <c r="H148" s="2">
        <f t="shared" si="1"/>
        <v>0.25000000005820766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350794.69</v>
      </c>
      <c r="D149" s="1">
        <f>'PR-RAS'!E153</f>
        <v>433083.12</v>
      </c>
      <c r="E149" s="1">
        <v>0</v>
      </c>
      <c r="F149" s="1">
        <v>0</v>
      </c>
      <c r="G149" s="2">
        <f t="shared" si="0"/>
        <v>180110.21763999999</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338000.73</v>
      </c>
      <c r="D150" s="1">
        <f>'PR-RAS'!E154</f>
        <v>416819.76</v>
      </c>
      <c r="E150" s="1">
        <v>0</v>
      </c>
      <c r="F150" s="1">
        <v>0</v>
      </c>
      <c r="G150" s="2">
        <f t="shared" si="0"/>
        <v>174574.39724999998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6676.87</v>
      </c>
      <c r="D152" s="1">
        <f>'PR-RAS'!E156</f>
        <v>9025.2999999999993</v>
      </c>
      <c r="E152" s="1">
        <v>0</v>
      </c>
      <c r="F152" s="1">
        <v>0</v>
      </c>
      <c r="G152" s="2">
        <f t="shared" si="0"/>
        <v>3733.8479699999993</v>
      </c>
      <c r="H152" s="2">
        <f t="shared" si="1"/>
        <v>0.42999999999938154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6117.09</v>
      </c>
      <c r="D153" s="1">
        <f>'PR-RAS'!E157</f>
        <v>7238.06</v>
      </c>
      <c r="E153" s="1">
        <v>0</v>
      </c>
      <c r="F153" s="1">
        <v>0</v>
      </c>
      <c r="G153" s="2">
        <f t="shared" si="0"/>
        <v>3130.1679199999999</v>
      </c>
      <c r="H153" s="2">
        <f t="shared" si="1"/>
        <v>0.1500000000005457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13453.57</v>
      </c>
      <c r="D154" s="1">
        <f>'PR-RAS'!E158</f>
        <v>25912.69</v>
      </c>
      <c r="E154" s="1">
        <v>0</v>
      </c>
      <c r="F154" s="1">
        <v>0</v>
      </c>
      <c r="G154" s="2">
        <f t="shared" si="0"/>
        <v>9987.6793499999985</v>
      </c>
      <c r="H154" s="2">
        <f t="shared" si="1"/>
        <v>0.74000000000160071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56801.55</v>
      </c>
      <c r="D155" s="1">
        <f>'PR-RAS'!E159</f>
        <v>71628.25</v>
      </c>
      <c r="E155" s="1">
        <v>0</v>
      </c>
      <c r="F155" s="1">
        <v>0</v>
      </c>
      <c r="G155" s="2">
        <f t="shared" si="0"/>
        <v>30808.939699999999</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56801.55</v>
      </c>
      <c r="D157" s="1">
        <f>'PR-RAS'!E161</f>
        <v>71628.25</v>
      </c>
      <c r="E157" s="1">
        <v>0</v>
      </c>
      <c r="F157" s="1">
        <v>0</v>
      </c>
      <c r="G157" s="2">
        <f t="shared" si="0"/>
        <v>31209.055799999998</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107560.52</v>
      </c>
      <c r="D159" s="1">
        <f>'PR-RAS'!E163</f>
        <v>103598.24999999999</v>
      </c>
      <c r="E159" s="1">
        <v>0</v>
      </c>
      <c r="F159" s="1">
        <v>0</v>
      </c>
      <c r="G159" s="2">
        <f t="shared" si="0"/>
        <v>49731.609159999993</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57406.669999999991</v>
      </c>
      <c r="D160" s="1">
        <f>'PR-RAS'!E164</f>
        <v>59266.649999999994</v>
      </c>
      <c r="E160" s="1">
        <v>0</v>
      </c>
      <c r="F160" s="1">
        <v>0</v>
      </c>
      <c r="G160" s="2">
        <f t="shared" si="0"/>
        <v>27974.455229999996</v>
      </c>
      <c r="H160" s="2">
        <f t="shared" si="1"/>
        <v>0.68000000001484295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8784.14</v>
      </c>
      <c r="D161" s="1">
        <f>'PR-RAS'!E165</f>
        <v>7771.28</v>
      </c>
      <c r="E161" s="1">
        <v>0</v>
      </c>
      <c r="F161" s="1">
        <v>0</v>
      </c>
      <c r="G161" s="2">
        <f t="shared" si="0"/>
        <v>3892.2719999999995</v>
      </c>
      <c r="H161" s="2">
        <f t="shared" si="1"/>
        <v>0.41999999999916326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47597.38</v>
      </c>
      <c r="D162" s="1">
        <f>'PR-RAS'!E166</f>
        <v>49913.17</v>
      </c>
      <c r="E162" s="1">
        <v>0</v>
      </c>
      <c r="F162" s="1">
        <v>0</v>
      </c>
      <c r="G162" s="2">
        <f t="shared" si="0"/>
        <v>23735.218919999999</v>
      </c>
      <c r="H162" s="2">
        <f t="shared" si="1"/>
        <v>0.54999999999563443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992.77</v>
      </c>
      <c r="D163" s="1">
        <f>'PR-RAS'!E167</f>
        <v>1545</v>
      </c>
      <c r="E163" s="1">
        <v>0</v>
      </c>
      <c r="F163" s="1">
        <v>0</v>
      </c>
      <c r="G163" s="2">
        <f t="shared" si="0"/>
        <v>661.40873999999997</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32.380000000000003</v>
      </c>
      <c r="D164" s="1">
        <f>'PR-RAS'!E168</f>
        <v>37.200000000000003</v>
      </c>
      <c r="E164" s="1">
        <v>0</v>
      </c>
      <c r="F164" s="1">
        <v>0</v>
      </c>
      <c r="G164" s="2">
        <f t="shared" si="0"/>
        <v>17.405139999999999</v>
      </c>
      <c r="H164" s="2">
        <f t="shared" si="1"/>
        <v>0.5800000000000054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10963.37</v>
      </c>
      <c r="D165" s="1">
        <f>'PR-RAS'!E169</f>
        <v>10044.089999999998</v>
      </c>
      <c r="E165" s="1">
        <v>0</v>
      </c>
      <c r="F165" s="1">
        <v>0</v>
      </c>
      <c r="G165" s="2">
        <f t="shared" si="0"/>
        <v>5092.4541999999992</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4223.01</v>
      </c>
      <c r="D166" s="1">
        <f>'PR-RAS'!E170</f>
        <v>5069.2299999999996</v>
      </c>
      <c r="E166" s="1">
        <v>0</v>
      </c>
      <c r="F166" s="1">
        <v>0</v>
      </c>
      <c r="G166" s="2">
        <f t="shared" si="0"/>
        <v>2369.64255</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4659.83</v>
      </c>
      <c r="D168" s="1">
        <f>'PR-RAS'!E172</f>
        <v>2668.24</v>
      </c>
      <c r="E168" s="1">
        <v>0</v>
      </c>
      <c r="F168" s="1">
        <v>0</v>
      </c>
      <c r="G168" s="2">
        <f t="shared" si="0"/>
        <v>1669.3837699999999</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713.6</v>
      </c>
      <c r="D169" s="1">
        <f>'PR-RAS'!E173</f>
        <v>1233.24</v>
      </c>
      <c r="E169" s="1">
        <v>0</v>
      </c>
      <c r="F169" s="1">
        <v>0</v>
      </c>
      <c r="G169" s="2">
        <f t="shared" si="0"/>
        <v>534.25344000000007</v>
      </c>
      <c r="H169" s="2">
        <f t="shared" si="1"/>
        <v>0.63999999999998636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1208.49</v>
      </c>
      <c r="D170" s="1">
        <f>'PR-RAS'!E174</f>
        <v>979.64</v>
      </c>
      <c r="E170" s="1">
        <v>0</v>
      </c>
      <c r="F170" s="1">
        <v>0</v>
      </c>
      <c r="G170" s="2">
        <f t="shared" si="0"/>
        <v>535.35313000000008</v>
      </c>
      <c r="H170" s="2">
        <f t="shared" si="1"/>
        <v>0.85000000000002274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158.44</v>
      </c>
      <c r="D172" s="1">
        <f>'PR-RAS'!E176</f>
        <v>93.74</v>
      </c>
      <c r="E172" s="1">
        <v>0</v>
      </c>
      <c r="F172" s="1">
        <v>0</v>
      </c>
      <c r="G172" s="2">
        <f t="shared" si="0"/>
        <v>59.152319999999996</v>
      </c>
      <c r="H172" s="2">
        <f t="shared" si="1"/>
        <v>0.70000000000000284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32520.739999999998</v>
      </c>
      <c r="D173" s="1">
        <f>'PR-RAS'!E177</f>
        <v>28736.179999999997</v>
      </c>
      <c r="E173" s="1">
        <v>0</v>
      </c>
      <c r="F173" s="1">
        <v>0</v>
      </c>
      <c r="G173" s="2">
        <f t="shared" si="0"/>
        <v>15478.813199999997</v>
      </c>
      <c r="H173" s="2">
        <f t="shared" si="1"/>
        <v>0.43999999999869033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1728.96</v>
      </c>
      <c r="D174" s="1">
        <f>'PR-RAS'!E178</f>
        <v>1830.57</v>
      </c>
      <c r="E174" s="1">
        <v>0</v>
      </c>
      <c r="F174" s="1">
        <v>0</v>
      </c>
      <c r="G174" s="2">
        <f t="shared" si="0"/>
        <v>932.4873</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2490</v>
      </c>
      <c r="D175" s="1">
        <f>'PR-RAS'!E179</f>
        <v>5111.12</v>
      </c>
      <c r="E175" s="1">
        <v>0</v>
      </c>
      <c r="F175" s="1">
        <v>0</v>
      </c>
      <c r="G175" s="2">
        <f t="shared" si="0"/>
        <v>2211.92976</v>
      </c>
      <c r="H175" s="2">
        <f t="shared" si="1"/>
        <v>0.11999999999989086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1020.11</v>
      </c>
      <c r="D176" s="1">
        <f>'PR-RAS'!E180</f>
        <v>395.38</v>
      </c>
      <c r="E176" s="1">
        <v>0</v>
      </c>
      <c r="F176" s="1">
        <v>0</v>
      </c>
      <c r="G176" s="2">
        <f t="shared" si="0"/>
        <v>316.90224999999998</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509.14</v>
      </c>
      <c r="D177" s="1">
        <f>'PR-RAS'!E181</f>
        <v>550.34</v>
      </c>
      <c r="E177" s="1">
        <v>0</v>
      </c>
      <c r="F177" s="1">
        <v>0</v>
      </c>
      <c r="G177" s="2">
        <f t="shared" si="0"/>
        <v>283.32832000000002</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34.85</v>
      </c>
      <c r="D178" s="1">
        <f>'PR-RAS'!E182</f>
        <v>34.799999999999997</v>
      </c>
      <c r="E178" s="1">
        <v>0</v>
      </c>
      <c r="F178" s="1">
        <v>0</v>
      </c>
      <c r="G178" s="2">
        <f t="shared" si="0"/>
        <v>18.487649999999999</v>
      </c>
      <c r="H178" s="2">
        <f t="shared" si="1"/>
        <v>0.35000000000000142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1161.32</v>
      </c>
      <c r="D179" s="1">
        <f>'PR-RAS'!E183</f>
        <v>1535.44</v>
      </c>
      <c r="E179" s="1">
        <v>0</v>
      </c>
      <c r="F179" s="1">
        <v>0</v>
      </c>
      <c r="G179" s="2">
        <f t="shared" si="0"/>
        <v>753.33159999999998</v>
      </c>
      <c r="H179" s="2">
        <f t="shared" si="1"/>
        <v>0.75999999999999091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23085.16</v>
      </c>
      <c r="D180" s="1">
        <f>'PR-RAS'!E184</f>
        <v>16728.189999999999</v>
      </c>
      <c r="E180" s="1">
        <v>0</v>
      </c>
      <c r="F180" s="1">
        <v>0</v>
      </c>
      <c r="G180" s="2">
        <f t="shared" si="0"/>
        <v>10120.935659999999</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1497.94</v>
      </c>
      <c r="D181" s="1">
        <f>'PR-RAS'!E185</f>
        <v>1521.31</v>
      </c>
      <c r="E181" s="1">
        <v>0</v>
      </c>
      <c r="F181" s="1">
        <v>0</v>
      </c>
      <c r="G181" s="2">
        <f t="shared" si="0"/>
        <v>817.30079999999987</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993.26</v>
      </c>
      <c r="D182" s="1">
        <f>'PR-RAS'!E186</f>
        <v>1029.03</v>
      </c>
      <c r="E182" s="1">
        <v>0</v>
      </c>
      <c r="F182" s="1">
        <v>0</v>
      </c>
      <c r="G182" s="2">
        <f t="shared" si="0"/>
        <v>552.28891999999996</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2188.2800000000002</v>
      </c>
      <c r="D183" s="1">
        <f>'PR-RAS'!E187</f>
        <v>395</v>
      </c>
      <c r="E183" s="1">
        <v>0</v>
      </c>
      <c r="F183" s="1">
        <v>0</v>
      </c>
      <c r="G183" s="2">
        <f t="shared" si="0"/>
        <v>542.04696000000001</v>
      </c>
      <c r="H183" s="2">
        <f t="shared" si="1"/>
        <v>0.28000000000020009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4481.46</v>
      </c>
      <c r="D184" s="1">
        <f>'PR-RAS'!E188</f>
        <v>5156.33</v>
      </c>
      <c r="E184" s="1">
        <v>0</v>
      </c>
      <c r="F184" s="1">
        <v>0</v>
      </c>
      <c r="G184" s="2">
        <f t="shared" si="0"/>
        <v>2707.3239599999997</v>
      </c>
      <c r="H184" s="2">
        <f t="shared" si="1"/>
        <v>0.78999999999996362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966.58</v>
      </c>
      <c r="D187" s="1">
        <f>'PR-RAS'!E191</f>
        <v>1214.22</v>
      </c>
      <c r="E187" s="1">
        <v>0</v>
      </c>
      <c r="F187" s="1">
        <v>0</v>
      </c>
      <c r="G187" s="2">
        <f t="shared" si="0"/>
        <v>631.47371999999996</v>
      </c>
      <c r="H187" s="2">
        <f t="shared" si="1"/>
        <v>0.63999999999998636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889.24</v>
      </c>
      <c r="D188" s="1">
        <f>'PR-RAS'!E192</f>
        <v>976</v>
      </c>
      <c r="E188" s="1">
        <v>0</v>
      </c>
      <c r="F188" s="1">
        <v>0</v>
      </c>
      <c r="G188" s="2">
        <f t="shared" si="0"/>
        <v>531.31187999999997</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1531.29</v>
      </c>
      <c r="D189" s="1">
        <f>'PR-RAS'!E193</f>
        <v>1804.9</v>
      </c>
      <c r="E189" s="1">
        <v>0</v>
      </c>
      <c r="F189" s="1">
        <v>0</v>
      </c>
      <c r="G189" s="2">
        <f t="shared" si="0"/>
        <v>966.52492000000007</v>
      </c>
      <c r="H189" s="2">
        <f t="shared" si="1"/>
        <v>0.38999999999987267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1094.3499999999999</v>
      </c>
      <c r="D191" s="1">
        <f>'PR-RAS'!E195</f>
        <v>1161.21</v>
      </c>
      <c r="E191" s="1">
        <v>0</v>
      </c>
      <c r="F191" s="1">
        <v>0</v>
      </c>
      <c r="G191" s="2">
        <f t="shared" si="0"/>
        <v>649.18629999999996</v>
      </c>
      <c r="H191" s="2">
        <f t="shared" si="1"/>
        <v>0.55999999999994543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1525.96</v>
      </c>
      <c r="D192" s="1">
        <f>'PR-RAS'!E196</f>
        <v>544.98</v>
      </c>
      <c r="E192" s="1">
        <v>0</v>
      </c>
      <c r="F192" s="1">
        <v>0</v>
      </c>
      <c r="G192" s="2">
        <f t="shared" si="0"/>
        <v>499.64072000000004</v>
      </c>
      <c r="H192" s="2">
        <f t="shared" si="1"/>
        <v>5.999999999994543E-2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1525.96</v>
      </c>
      <c r="D206" s="1">
        <f>'PR-RAS'!E210</f>
        <v>544.98</v>
      </c>
      <c r="E206" s="1">
        <v>0</v>
      </c>
      <c r="F206" s="1">
        <v>0</v>
      </c>
      <c r="G206" s="2">
        <f t="shared" si="0"/>
        <v>536.2636</v>
      </c>
      <c r="H206" s="2">
        <f t="shared" si="1"/>
        <v>5.999999999994543E-2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1525.32</v>
      </c>
      <c r="D207" s="1">
        <f>'PR-RAS'!E211</f>
        <v>544.98</v>
      </c>
      <c r="E207" s="1">
        <v>0</v>
      </c>
      <c r="F207" s="1">
        <v>0</v>
      </c>
      <c r="G207" s="2">
        <f t="shared" si="0"/>
        <v>538.74767999999995</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0.64</v>
      </c>
      <c r="D208" s="1">
        <f>'PR-RAS'!E212</f>
        <v>0</v>
      </c>
      <c r="E208" s="1">
        <v>0</v>
      </c>
      <c r="F208" s="1">
        <v>0</v>
      </c>
      <c r="G208" s="2">
        <f t="shared" si="0"/>
        <v>0.13247999999999999</v>
      </c>
      <c r="H208" s="2">
        <f t="shared" si="1"/>
        <v>0.36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530136.28999999992</v>
      </c>
      <c r="D285" s="1">
        <f>'PR-RAS'!E289</f>
        <v>634767.29</v>
      </c>
      <c r="E285" s="1">
        <v>0</v>
      </c>
      <c r="F285" s="1">
        <v>0</v>
      </c>
      <c r="G285" s="2">
        <f t="shared" si="8"/>
        <v>511106.52707999997</v>
      </c>
      <c r="H285" s="2">
        <f t="shared" si="9"/>
        <v>0.57999999995809048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20769.750000000116</v>
      </c>
      <c r="D286" s="1">
        <f>'PR-RAS'!E290</f>
        <v>18504.339999999967</v>
      </c>
      <c r="E286" s="1">
        <v>0</v>
      </c>
      <c r="F286" s="1">
        <v>0</v>
      </c>
      <c r="G286" s="2">
        <f t="shared" si="8"/>
        <v>16466.852550000014</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46542.04</v>
      </c>
      <c r="D288" s="1">
        <f>'PR-RAS'!E292</f>
        <v>62864.63</v>
      </c>
      <c r="E288" s="1">
        <v>0</v>
      </c>
      <c r="F288" s="1">
        <v>0</v>
      </c>
      <c r="G288" s="2">
        <f t="shared" si="8"/>
        <v>49441.863099999995</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4744.84</v>
      </c>
      <c r="D290" s="1">
        <f>'PR-RAS'!E294</f>
        <v>5985.61</v>
      </c>
      <c r="E290" s="1">
        <v>0</v>
      </c>
      <c r="F290" s="1">
        <v>0</v>
      </c>
      <c r="G290" s="2">
        <f t="shared" si="8"/>
        <v>4830.9413399999994</v>
      </c>
      <c r="H290" s="2">
        <f t="shared" si="9"/>
        <v>0.5500000000001819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17495.5</v>
      </c>
      <c r="D345" s="1">
        <f>'PR-RAS'!E350</f>
        <v>11890.38</v>
      </c>
      <c r="E345" s="1">
        <v>0</v>
      </c>
      <c r="F345" s="1">
        <v>0</v>
      </c>
      <c r="G345" s="2">
        <f t="shared" si="8"/>
        <v>14199.033439999997</v>
      </c>
      <c r="H345" s="2">
        <f t="shared" si="9"/>
        <v>0.87999999999919964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17495.5</v>
      </c>
      <c r="D358" s="1">
        <f>'PR-RAS'!E363</f>
        <v>11890.38</v>
      </c>
      <c r="E358" s="1">
        <v>0</v>
      </c>
      <c r="F358" s="1">
        <v>0</v>
      </c>
      <c r="G358" s="2">
        <f t="shared" si="8"/>
        <v>14735.624819999997</v>
      </c>
      <c r="H358" s="2">
        <f t="shared" si="9"/>
        <v>0.87999999999919964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17324.419999999998</v>
      </c>
      <c r="D364" s="1">
        <f>'PR-RAS'!E369</f>
        <v>11369.96</v>
      </c>
      <c r="E364" s="1">
        <v>0</v>
      </c>
      <c r="F364" s="1">
        <v>0</v>
      </c>
      <c r="G364" s="2">
        <f t="shared" si="8"/>
        <v>14543.355419999998</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5229.42</v>
      </c>
      <c r="D365" s="1">
        <f>'PR-RAS'!E370</f>
        <v>3206.14</v>
      </c>
      <c r="E365" s="1">
        <v>0</v>
      </c>
      <c r="F365" s="1">
        <v>0</v>
      </c>
      <c r="G365" s="2">
        <f t="shared" si="8"/>
        <v>4237.5788000000002</v>
      </c>
      <c r="H365" s="2">
        <f t="shared" si="9"/>
        <v>0.55999999999994543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355.03</v>
      </c>
      <c r="D366" s="1">
        <f>'PR-RAS'!E371</f>
        <v>0</v>
      </c>
      <c r="E366" s="1">
        <v>0</v>
      </c>
      <c r="F366" s="1">
        <v>0</v>
      </c>
      <c r="G366" s="2">
        <f t="shared" si="8"/>
        <v>129.58595</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11739.97</v>
      </c>
      <c r="D370" s="1">
        <f>'PR-RAS'!E375</f>
        <v>7619.18</v>
      </c>
      <c r="E370" s="1">
        <v>0</v>
      </c>
      <c r="F370" s="1">
        <v>0</v>
      </c>
      <c r="G370" s="2">
        <f t="shared" si="8"/>
        <v>9955.0037700000012</v>
      </c>
      <c r="H370" s="2">
        <f t="shared" si="9"/>
        <v>0.21000000000094587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544.64</v>
      </c>
      <c r="E371" s="1">
        <v>0</v>
      </c>
      <c r="F371" s="1">
        <v>0</v>
      </c>
      <c r="G371" s="2">
        <f t="shared" si="8"/>
        <v>403.03359999999998</v>
      </c>
      <c r="H371" s="2">
        <f t="shared" si="9"/>
        <v>0.36000000000001364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171.08</v>
      </c>
      <c r="D378" s="1">
        <f>'PR-RAS'!E383</f>
        <v>520.41999999999996</v>
      </c>
      <c r="E378" s="1">
        <v>0</v>
      </c>
      <c r="F378" s="1">
        <v>0</v>
      </c>
      <c r="G378" s="2">
        <f t="shared" si="8"/>
        <v>456.89383999999995</v>
      </c>
      <c r="H378" s="2">
        <f t="shared" si="9"/>
        <v>0.49999999999997158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171.08</v>
      </c>
      <c r="D379" s="1">
        <f>'PR-RAS'!E384</f>
        <v>520.41999999999996</v>
      </c>
      <c r="E379" s="1">
        <v>0</v>
      </c>
      <c r="F379" s="1">
        <v>0</v>
      </c>
      <c r="G379" s="2">
        <f t="shared" si="8"/>
        <v>458.10575999999992</v>
      </c>
      <c r="H379" s="2">
        <f t="shared" si="9"/>
        <v>0.49999999999997158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17495.5</v>
      </c>
      <c r="D403" s="1">
        <f>'PR-RAS'!E408</f>
        <v>11890.38</v>
      </c>
      <c r="E403" s="1">
        <v>0</v>
      </c>
      <c r="F403" s="1">
        <v>0</v>
      </c>
      <c r="G403" s="2">
        <f t="shared" si="8"/>
        <v>16593.056519999998</v>
      </c>
      <c r="H403" s="2">
        <f t="shared" si="9"/>
        <v>0.87999999999919964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13048.36</v>
      </c>
      <c r="E405" s="1">
        <v>0</v>
      </c>
      <c r="F405" s="1">
        <v>0</v>
      </c>
      <c r="G405" s="2">
        <f t="shared" si="8"/>
        <v>10543.074880000002</v>
      </c>
      <c r="H405" s="2">
        <f t="shared" si="9"/>
        <v>0.36000000000058208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550906.04</v>
      </c>
      <c r="D407" s="1">
        <f>'PR-RAS'!E412</f>
        <v>653271.63</v>
      </c>
      <c r="E407" s="1">
        <v>0</v>
      </c>
      <c r="F407" s="1">
        <v>0</v>
      </c>
      <c r="G407" s="2">
        <f t="shared" si="8"/>
        <v>754124.41580000008</v>
      </c>
      <c r="H407" s="2">
        <f t="shared" si="9"/>
        <v>0.41000000003259629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547631.78999999992</v>
      </c>
      <c r="D408" s="1">
        <f>'PR-RAS'!E413</f>
        <v>646657.67000000004</v>
      </c>
      <c r="E408" s="1">
        <v>0</v>
      </c>
      <c r="F408" s="1">
        <v>0</v>
      </c>
      <c r="G408" s="2">
        <f t="shared" si="8"/>
        <v>749265.48190999986</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3274.2500000001164</v>
      </c>
      <c r="D409" s="1">
        <f>'PR-RAS'!E414</f>
        <v>6613.9599999999627</v>
      </c>
      <c r="E409" s="1">
        <v>0</v>
      </c>
      <c r="F409" s="1">
        <v>0</v>
      </c>
      <c r="G409" s="2">
        <f t="shared" si="8"/>
        <v>6732.8853600000166</v>
      </c>
      <c r="H409" s="2">
        <f t="shared" si="9"/>
        <v>0.29000000015366822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46542.04</v>
      </c>
      <c r="D411" s="1">
        <f>'PR-RAS'!E416</f>
        <v>49816.27</v>
      </c>
      <c r="E411" s="1">
        <v>0</v>
      </c>
      <c r="F411" s="1">
        <v>0</v>
      </c>
      <c r="G411" s="2">
        <f t="shared" si="8"/>
        <v>59931.577799999992</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4744.84</v>
      </c>
      <c r="D413" s="1">
        <f>'PR-RAS'!E418</f>
        <v>5985.61</v>
      </c>
      <c r="E413" s="1">
        <v>0</v>
      </c>
      <c r="F413" s="1">
        <v>0</v>
      </c>
      <c r="G413" s="2">
        <f t="shared" si="8"/>
        <v>6887.0167199999987</v>
      </c>
      <c r="H413" s="2">
        <f t="shared" si="9"/>
        <v>0.5500000000001819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550906.04</v>
      </c>
      <c r="D633" s="1">
        <f>'PR-RAS'!E639</f>
        <v>653271.63</v>
      </c>
      <c r="E633" s="1">
        <v>0</v>
      </c>
      <c r="F633" s="1">
        <v>0</v>
      </c>
      <c r="G633" s="2">
        <f t="shared" si="10"/>
        <v>1173907.9576000001</v>
      </c>
      <c r="H633" s="2">
        <f t="shared" si="11"/>
        <v>0.41000000003259629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547631.78999999992</v>
      </c>
      <c r="D634" s="1">
        <f>'PR-RAS'!E640</f>
        <v>646657.67000000004</v>
      </c>
      <c r="E634" s="1">
        <v>0</v>
      </c>
      <c r="F634" s="1">
        <v>0</v>
      </c>
      <c r="G634" s="2">
        <f t="shared" si="10"/>
        <v>1165319.5332899999</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3274.2500000001164</v>
      </c>
      <c r="D635" s="1">
        <f>'PR-RAS'!E641</f>
        <v>6613.9599999999627</v>
      </c>
      <c r="E635" s="1">
        <v>0</v>
      </c>
      <c r="F635" s="1">
        <v>0</v>
      </c>
      <c r="G635" s="2">
        <f t="shared" si="10"/>
        <v>10462.375780000028</v>
      </c>
      <c r="H635" s="2">
        <f t="shared" si="11"/>
        <v>0.29000000015366822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46542.04</v>
      </c>
      <c r="D637" s="1">
        <f>'PR-RAS'!E643</f>
        <v>49816.27</v>
      </c>
      <c r="E637" s="1">
        <v>0</v>
      </c>
      <c r="F637" s="1">
        <v>0</v>
      </c>
      <c r="G637" s="2">
        <f t="shared" si="10"/>
        <v>92967.032879999999</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49816.290000000117</v>
      </c>
      <c r="D639" s="1">
        <f>'PR-RAS'!E645</f>
        <v>56430.22999999996</v>
      </c>
      <c r="E639" s="1">
        <v>0</v>
      </c>
      <c r="F639" s="1">
        <v>0</v>
      </c>
      <c r="G639" s="2">
        <f t="shared" si="10"/>
        <v>103787.76650000003</v>
      </c>
      <c r="H639" s="2">
        <f t="shared" si="11"/>
        <v>0.52000000007683411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45181.81</v>
      </c>
      <c r="D641" s="1">
        <f>'PR-RAS'!E647</f>
        <v>53105.68</v>
      </c>
      <c r="E641" s="1">
        <v>0</v>
      </c>
      <c r="F641" s="1">
        <v>0</v>
      </c>
      <c r="G641" s="2">
        <f t="shared" si="10"/>
        <v>96891.628799999991</v>
      </c>
      <c r="H641" s="2">
        <f t="shared" si="11"/>
        <v>0.51000000000203727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47945.81</v>
      </c>
      <c r="D642" s="1">
        <f>'PR-RAS'!E649</f>
        <v>52836.26</v>
      </c>
      <c r="E642" s="1">
        <v>0</v>
      </c>
      <c r="F642" s="1">
        <v>0</v>
      </c>
      <c r="G642" s="2">
        <f t="shared" si="10"/>
        <v>98469.349530000007</v>
      </c>
      <c r="H642" s="2">
        <f t="shared" si="11"/>
        <v>0.45000000000436557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127704.35</v>
      </c>
      <c r="D643" s="1">
        <f>'PR-RAS'!E650</f>
        <v>71758.17</v>
      </c>
      <c r="E643" s="1">
        <v>0</v>
      </c>
      <c r="F643" s="1">
        <v>0</v>
      </c>
      <c r="G643" s="2">
        <f t="shared" si="10"/>
        <v>174123.68298000001</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122813.9</v>
      </c>
      <c r="D644" s="1">
        <f>'PR-RAS'!E651</f>
        <v>64844.57</v>
      </c>
      <c r="E644" s="1">
        <v>0</v>
      </c>
      <c r="F644" s="1">
        <v>0</v>
      </c>
      <c r="G644" s="2">
        <f t="shared" si="10"/>
        <v>162359.45471999998</v>
      </c>
      <c r="H644" s="2">
        <f t="shared" si="11"/>
        <v>0.5300000000061118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52836.260000000009</v>
      </c>
      <c r="D645" s="1">
        <f>'PR-RAS'!E652</f>
        <v>59749.859999999993</v>
      </c>
      <c r="E645" s="1">
        <v>0</v>
      </c>
      <c r="F645" s="1">
        <v>0</v>
      </c>
      <c r="G645" s="2">
        <f t="shared" si="10"/>
        <v>110984.37112</v>
      </c>
      <c r="H645" s="2">
        <f t="shared" si="11"/>
        <v>0.40000000001600711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28</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478111.06</v>
      </c>
      <c r="D668" s="1">
        <f>'PR-RAS'!E675</f>
        <v>582042.88</v>
      </c>
      <c r="E668" s="1">
        <v>0</v>
      </c>
      <c r="F668" s="1">
        <v>0</v>
      </c>
      <c r="G668" s="2">
        <f t="shared" si="10"/>
        <v>1095345.2789400001</v>
      </c>
      <c r="H668" s="2">
        <f t="shared" si="11"/>
        <v>0.17999999999301508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26597.65</v>
      </c>
      <c r="D703" s="1">
        <f>'PR-RAS'!E710</f>
        <v>27636.03</v>
      </c>
      <c r="E703" s="1">
        <v>0</v>
      </c>
      <c r="F703" s="1">
        <v>0</v>
      </c>
      <c r="G703" s="2">
        <f t="shared" si="10"/>
        <v>57472.536419999989</v>
      </c>
      <c r="H703" s="2">
        <f t="shared" si="11"/>
        <v>0.37999999999738066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2259.66</v>
      </c>
      <c r="E709" s="1">
        <v>0</v>
      </c>
      <c r="F709" s="1">
        <v>0</v>
      </c>
      <c r="G709" s="2">
        <f t="shared" si="10"/>
        <v>3199.6785599999998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959.16</v>
      </c>
      <c r="E710" s="1">
        <v>0</v>
      </c>
      <c r="F710" s="1">
        <v>0</v>
      </c>
      <c r="G710" s="2">
        <f t="shared" si="10"/>
        <v>1360.0888799999998</v>
      </c>
      <c r="H710" s="2">
        <f t="shared" si="11"/>
        <v>0.15999999999996817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47597.38</v>
      </c>
      <c r="D711" s="1">
        <f>'PR-RAS'!E718</f>
        <v>49913.17</v>
      </c>
      <c r="E711" s="1">
        <v>0</v>
      </c>
      <c r="F711" s="1">
        <v>0</v>
      </c>
      <c r="G711" s="2">
        <f t="shared" si="10"/>
        <v>104670.8412</v>
      </c>
      <c r="H711" s="2">
        <f t="shared" si="11"/>
        <v>0.54999999999563443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530.89</v>
      </c>
      <c r="D713" s="1">
        <f>'PR-RAS'!E720</f>
        <v>1431</v>
      </c>
      <c r="E713" s="1">
        <v>0</v>
      </c>
      <c r="F713" s="1">
        <v>0</v>
      </c>
      <c r="G713" s="2">
        <f t="shared" si="10"/>
        <v>2415.7376799999997</v>
      </c>
      <c r="H713" s="2">
        <f t="shared" si="11"/>
        <v>0.11000000000001364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2588.23</v>
      </c>
      <c r="D714" s="1">
        <f>'PR-RAS'!E721</f>
        <v>2276.7600000000002</v>
      </c>
      <c r="E714" s="1">
        <v>0</v>
      </c>
      <c r="F714" s="1">
        <v>0</v>
      </c>
      <c r="G714" s="2">
        <f t="shared" si="10"/>
        <v>5092.0677500000002</v>
      </c>
      <c r="H714" s="2">
        <f t="shared" si="11"/>
        <v>0.46999999999979991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20180.05</v>
      </c>
      <c r="D715" s="1">
        <f>'PR-RAS'!E722</f>
        <v>13141.1</v>
      </c>
      <c r="E715" s="1">
        <v>0</v>
      </c>
      <c r="F715" s="1">
        <v>0</v>
      </c>
      <c r="G715" s="2">
        <f t="shared" si="10"/>
        <v>33174.046499999997</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158677.45999999996</v>
      </c>
      <c r="D984" s="6">
        <f>BILANCA!E6</f>
        <v>166160.67000000004</v>
      </c>
      <c r="E984" s="6">
        <v>0</v>
      </c>
      <c r="F984" s="6">
        <v>0</v>
      </c>
      <c r="G984" s="7">
        <f t="shared" ref="G984:G1241" si="22">B984/1000*C984+B984/500*D984</f>
        <v>490.99880000000007</v>
      </c>
      <c r="H984" s="7">
        <f t="shared" si="19"/>
        <v>0.78999999992083758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55914.549999999959</v>
      </c>
      <c r="D985" s="1">
        <f>BILANCA!E7</f>
        <v>47319.520000000055</v>
      </c>
      <c r="E985" s="1">
        <v>0</v>
      </c>
      <c r="F985" s="1">
        <v>0</v>
      </c>
      <c r="G985" s="2">
        <f t="shared" si="22"/>
        <v>301.10718000000014</v>
      </c>
      <c r="H985" s="2">
        <f t="shared" si="19"/>
        <v>0.92999999998573912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12244.94</v>
      </c>
      <c r="D988" s="1">
        <f>BILANCA!E10</f>
        <v>12244.93</v>
      </c>
      <c r="E988" s="1">
        <v>0</v>
      </c>
      <c r="F988" s="1">
        <v>0</v>
      </c>
      <c r="G988" s="2">
        <f t="shared" si="22"/>
        <v>183.67400000000001</v>
      </c>
      <c r="H988" s="2">
        <f t="shared" si="19"/>
        <v>0.12999999999919964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12244.94</v>
      </c>
      <c r="D989" s="1">
        <f>BILANCA!E11</f>
        <v>12244.93</v>
      </c>
      <c r="E989" s="1">
        <v>0</v>
      </c>
      <c r="F989" s="1">
        <v>0</v>
      </c>
      <c r="G989" s="2">
        <f t="shared" si="22"/>
        <v>220.40880000000001</v>
      </c>
      <c r="H989" s="2">
        <f t="shared" si="19"/>
        <v>0.12999999999919964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55914.549999999959</v>
      </c>
      <c r="D990" s="1">
        <f>BILANCA!E12</f>
        <v>47319.520000000055</v>
      </c>
      <c r="E990" s="1">
        <v>0</v>
      </c>
      <c r="F990" s="1">
        <v>0</v>
      </c>
      <c r="G990" s="2">
        <f t="shared" si="22"/>
        <v>1053.8751300000004</v>
      </c>
      <c r="H990" s="2">
        <f t="shared" si="19"/>
        <v>0.92999999998573912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50299.51999999996</v>
      </c>
      <c r="D997" s="1">
        <f>BILANCA!E19</f>
        <v>41393.150000000052</v>
      </c>
      <c r="E997" s="1">
        <v>0</v>
      </c>
      <c r="F997" s="1">
        <v>0</v>
      </c>
      <c r="G997" s="2">
        <f t="shared" si="22"/>
        <v>1863.2014800000011</v>
      </c>
      <c r="H997" s="2">
        <f t="shared" si="19"/>
        <v>0.6300000000919681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63790.64</v>
      </c>
      <c r="D998" s="1">
        <f>BILANCA!E20</f>
        <v>65911.759999999995</v>
      </c>
      <c r="E998" s="1">
        <v>0</v>
      </c>
      <c r="F998" s="1">
        <v>0</v>
      </c>
      <c r="G998" s="2">
        <f t="shared" si="22"/>
        <v>2934.2123999999994</v>
      </c>
      <c r="H998" s="2">
        <f t="shared" si="19"/>
        <v>0.60000000000582077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9362</v>
      </c>
      <c r="D999" s="1">
        <f>BILANCA!E21</f>
        <v>9362.02</v>
      </c>
      <c r="E999" s="1">
        <v>0</v>
      </c>
      <c r="F999" s="1">
        <v>0</v>
      </c>
      <c r="G999" s="2">
        <f t="shared" si="22"/>
        <v>449.37664000000007</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10388.25</v>
      </c>
      <c r="D1000" s="1">
        <f>BILANCA!E22</f>
        <v>10388.24</v>
      </c>
      <c r="E1000" s="1">
        <v>0</v>
      </c>
      <c r="F1000" s="1">
        <v>0</v>
      </c>
      <c r="G1000" s="2">
        <f t="shared" si="22"/>
        <v>529.80041000000006</v>
      </c>
      <c r="H1000" s="2">
        <f t="shared" si="19"/>
        <v>0.48999999999978172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173174.71</v>
      </c>
      <c r="D1003" s="1">
        <f>BILANCA!E25</f>
        <v>182544.76</v>
      </c>
      <c r="E1003" s="1">
        <v>0</v>
      </c>
      <c r="F1003" s="1">
        <v>0</v>
      </c>
      <c r="G1003" s="2">
        <f t="shared" si="22"/>
        <v>10765.284600000001</v>
      </c>
      <c r="H1003" s="2">
        <f t="shared" si="19"/>
        <v>0.52999999999883585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9479.31</v>
      </c>
      <c r="D1004" s="1">
        <f>BILANCA!E26</f>
        <v>10023.950000000001</v>
      </c>
      <c r="E1004" s="1">
        <v>0</v>
      </c>
      <c r="F1004" s="1">
        <v>0</v>
      </c>
      <c r="G1004" s="2">
        <f t="shared" si="22"/>
        <v>620.07141000000001</v>
      </c>
      <c r="H1004" s="2">
        <f t="shared" si="19"/>
        <v>0.35999999999876309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215895.39</v>
      </c>
      <c r="D1006" s="1">
        <f>BILANCA!E28</f>
        <v>236837.58</v>
      </c>
      <c r="E1006" s="1">
        <v>0</v>
      </c>
      <c r="F1006" s="1">
        <v>0</v>
      </c>
      <c r="G1006" s="2">
        <f t="shared" si="22"/>
        <v>15860.122649999999</v>
      </c>
      <c r="H1006" s="2">
        <f t="shared" si="19"/>
        <v>0.81000000002677552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4565.8</v>
      </c>
      <c r="D1013" s="1">
        <f>BILANCA!E35</f>
        <v>5086.22</v>
      </c>
      <c r="E1013" s="1">
        <v>0</v>
      </c>
      <c r="F1013" s="1">
        <v>0</v>
      </c>
      <c r="G1013" s="2">
        <f t="shared" si="22"/>
        <v>442.1472</v>
      </c>
      <c r="H1013" s="2">
        <f t="shared" si="19"/>
        <v>0.42000000000007276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4565.8</v>
      </c>
      <c r="D1014" s="1">
        <f>BILANCA!E36</f>
        <v>5086.22</v>
      </c>
      <c r="E1014" s="1">
        <v>0</v>
      </c>
      <c r="F1014" s="1">
        <v>0</v>
      </c>
      <c r="G1014" s="2">
        <f t="shared" si="22"/>
        <v>456.88544000000002</v>
      </c>
      <c r="H1014" s="2">
        <f t="shared" si="19"/>
        <v>0.42000000000007276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1049.2299999999996</v>
      </c>
      <c r="D1023" s="1">
        <f>BILANCA!E45</f>
        <v>840.14999999999964</v>
      </c>
      <c r="E1023" s="1">
        <v>0</v>
      </c>
      <c r="F1023" s="1">
        <v>0</v>
      </c>
      <c r="G1023" s="2">
        <f t="shared" si="22"/>
        <v>109.18119999999996</v>
      </c>
      <c r="H1023" s="2">
        <f t="shared" si="19"/>
        <v>0.37999999999919964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5742.94</v>
      </c>
      <c r="D1025" s="1">
        <f>BILANCA!E47</f>
        <v>5742.9</v>
      </c>
      <c r="E1025" s="1">
        <v>0</v>
      </c>
      <c r="F1025" s="1">
        <v>0</v>
      </c>
      <c r="G1025" s="2">
        <f t="shared" si="22"/>
        <v>723.60708</v>
      </c>
      <c r="H1025" s="2">
        <f t="shared" si="19"/>
        <v>0.16000000000076398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4693.71</v>
      </c>
      <c r="D1028" s="1">
        <f>BILANCA!E50</f>
        <v>4902.75</v>
      </c>
      <c r="E1028" s="1">
        <v>0</v>
      </c>
      <c r="F1028" s="1">
        <v>0</v>
      </c>
      <c r="G1028" s="2">
        <f t="shared" si="22"/>
        <v>652.46444999999994</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10821.03</v>
      </c>
      <c r="D1032" s="1">
        <f>BILANCA!E54</f>
        <v>11636.74</v>
      </c>
      <c r="E1032" s="1">
        <v>0</v>
      </c>
      <c r="F1032" s="1">
        <v>0</v>
      </c>
      <c r="G1032" s="2">
        <f t="shared" si="22"/>
        <v>1670.6309900000001</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10821.03</v>
      </c>
      <c r="D1033" s="1">
        <f>BILANCA!E55</f>
        <v>11636.74</v>
      </c>
      <c r="E1033" s="1">
        <v>0</v>
      </c>
      <c r="F1033" s="1">
        <v>0</v>
      </c>
      <c r="G1033" s="2">
        <f t="shared" si="22"/>
        <v>1704.7255</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102762.91</v>
      </c>
      <c r="D1046" s="1">
        <f>BILANCA!E68</f>
        <v>118841.15</v>
      </c>
      <c r="E1046" s="1">
        <v>0</v>
      </c>
      <c r="F1046" s="1">
        <v>0</v>
      </c>
      <c r="G1046" s="2">
        <f t="shared" si="22"/>
        <v>21448.04823</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52836.26</v>
      </c>
      <c r="D1047" s="1">
        <f>BILANCA!E69</f>
        <v>59749.86</v>
      </c>
      <c r="E1047" s="1">
        <v>0</v>
      </c>
      <c r="F1047" s="1">
        <v>0</v>
      </c>
      <c r="G1047" s="2">
        <f t="shared" si="22"/>
        <v>11029.50272</v>
      </c>
      <c r="H1047" s="2">
        <f t="shared" si="19"/>
        <v>0.40000000000145519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52836.26</v>
      </c>
      <c r="D1048" s="1">
        <f>BILANCA!E70</f>
        <v>59749.86</v>
      </c>
      <c r="E1048" s="1">
        <v>0</v>
      </c>
      <c r="F1048" s="1">
        <v>0</v>
      </c>
      <c r="G1048" s="2">
        <f t="shared" si="22"/>
        <v>11201.8387</v>
      </c>
      <c r="H1048" s="2">
        <f t="shared" si="19"/>
        <v>0.40000000000145519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52836.26</v>
      </c>
      <c r="D1050" s="1">
        <f>BILANCA!E72</f>
        <v>59749.86</v>
      </c>
      <c r="E1050" s="1">
        <v>0</v>
      </c>
      <c r="F1050" s="1">
        <v>0</v>
      </c>
      <c r="G1050" s="2">
        <f t="shared" si="22"/>
        <v>11546.510660000002</v>
      </c>
      <c r="H1050" s="2">
        <f t="shared" si="19"/>
        <v>0.40000000000145519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4744.84</v>
      </c>
      <c r="D1124" s="1">
        <f>BILANCA!E146</f>
        <v>5985.6100000000006</v>
      </c>
      <c r="E1124" s="1">
        <v>0</v>
      </c>
      <c r="F1124" s="1">
        <v>0</v>
      </c>
      <c r="G1124" s="2">
        <f t="shared" si="22"/>
        <v>2356.9644600000001</v>
      </c>
      <c r="H1124" s="2">
        <f t="shared" si="23"/>
        <v>0.5499999999992724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6682.59</v>
      </c>
      <c r="D1137" s="1">
        <f>BILANCA!E159</f>
        <v>8087.5</v>
      </c>
      <c r="E1137" s="1">
        <v>0</v>
      </c>
      <c r="F1137" s="1">
        <v>0</v>
      </c>
      <c r="G1137" s="2">
        <f t="shared" si="22"/>
        <v>3520.0688599999999</v>
      </c>
      <c r="H1137" s="2">
        <f t="shared" si="23"/>
        <v>0.90999999999985448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1937.75</v>
      </c>
      <c r="D1141" s="1">
        <f>BILANCA!E163</f>
        <v>2101.89</v>
      </c>
      <c r="E1141" s="1">
        <v>0</v>
      </c>
      <c r="F1141" s="1">
        <v>0</v>
      </c>
      <c r="G1141" s="2">
        <f t="shared" si="22"/>
        <v>970.36173999999994</v>
      </c>
      <c r="H1141" s="2">
        <f t="shared" si="23"/>
        <v>0.36000000000012733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45181.81</v>
      </c>
      <c r="D1148" s="1">
        <f>BILANCA!E170</f>
        <v>53105.68</v>
      </c>
      <c r="E1148" s="1">
        <v>0</v>
      </c>
      <c r="F1148" s="1">
        <v>0</v>
      </c>
      <c r="G1148" s="2">
        <f t="shared" si="22"/>
        <v>24979.873050000002</v>
      </c>
      <c r="H1148" s="2">
        <f t="shared" si="23"/>
        <v>0.51000000000203727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45181.81</v>
      </c>
      <c r="D1151" s="1">
        <f>BILANCA!E173</f>
        <v>53105.68</v>
      </c>
      <c r="E1151" s="1">
        <v>0</v>
      </c>
      <c r="F1151" s="1">
        <v>0</v>
      </c>
      <c r="G1151" s="2">
        <f t="shared" si="22"/>
        <v>25434.05256</v>
      </c>
      <c r="H1151" s="2">
        <f t="shared" si="23"/>
        <v>0.51000000000203727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158677.46</v>
      </c>
      <c r="D1152" s="1">
        <f>BILANCA!E175</f>
        <v>166160.67000000001</v>
      </c>
      <c r="E1152" s="1">
        <v>0</v>
      </c>
      <c r="F1152" s="1">
        <v>0</v>
      </c>
      <c r="G1152" s="2">
        <f t="shared" si="22"/>
        <v>82978.797200000001</v>
      </c>
      <c r="H1152" s="2">
        <f t="shared" si="23"/>
        <v>0.78999999997904524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48201.799999999996</v>
      </c>
      <c r="D1153" s="1">
        <f>BILANCA!E176</f>
        <v>56425.310000000005</v>
      </c>
      <c r="E1153" s="1">
        <v>0</v>
      </c>
      <c r="F1153" s="1">
        <v>0</v>
      </c>
      <c r="G1153" s="2">
        <f t="shared" si="22"/>
        <v>27378.911400000005</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48201.799999999996</v>
      </c>
      <c r="D1154" s="1">
        <f>BILANCA!E177</f>
        <v>56425.310000000005</v>
      </c>
      <c r="E1154" s="1">
        <v>0</v>
      </c>
      <c r="F1154" s="1">
        <v>0</v>
      </c>
      <c r="G1154" s="2">
        <f t="shared" si="22"/>
        <v>27539.963820000001</v>
      </c>
      <c r="H1154" s="2">
        <f t="shared" si="23"/>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40546.33</v>
      </c>
      <c r="D1155" s="1">
        <f>BILANCA!E178</f>
        <v>50214.01</v>
      </c>
      <c r="E1155" s="1">
        <v>0</v>
      </c>
      <c r="F1155" s="1">
        <v>0</v>
      </c>
      <c r="G1155" s="2">
        <f t="shared" si="22"/>
        <v>24247.588199999998</v>
      </c>
      <c r="H1155" s="2">
        <f t="shared" si="23"/>
        <v>0.3400000000037835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7605.73</v>
      </c>
      <c r="D1156" s="1">
        <f>BILANCA!E179</f>
        <v>6152.44</v>
      </c>
      <c r="E1156" s="1">
        <v>0</v>
      </c>
      <c r="F1156" s="1">
        <v>0</v>
      </c>
      <c r="G1156" s="2">
        <f t="shared" si="22"/>
        <v>3444.5355299999992</v>
      </c>
      <c r="H1156" s="2">
        <f t="shared" si="23"/>
        <v>0.71000000000003638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49.74</v>
      </c>
      <c r="D1157" s="1">
        <f>BILANCA!E180</f>
        <v>58.86</v>
      </c>
      <c r="E1157" s="1">
        <v>0</v>
      </c>
      <c r="F1157" s="1">
        <v>0</v>
      </c>
      <c r="G1157" s="2">
        <f t="shared" si="22"/>
        <v>29.138039999999997</v>
      </c>
      <c r="H1157" s="2">
        <f t="shared" si="23"/>
        <v>0.39999999999999858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49.74</v>
      </c>
      <c r="D1160" s="1">
        <f>BILANCA!E183</f>
        <v>58.86</v>
      </c>
      <c r="E1160" s="1">
        <v>0</v>
      </c>
      <c r="F1160" s="1">
        <v>0</v>
      </c>
      <c r="G1160" s="2">
        <f t="shared" si="22"/>
        <v>29.640419999999999</v>
      </c>
      <c r="H1160" s="2">
        <f t="shared" si="23"/>
        <v>0.39999999999999858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110475.66</v>
      </c>
      <c r="D1214" s="1">
        <f>BILANCA!E237</f>
        <v>109735.36</v>
      </c>
      <c r="E1214" s="1">
        <v>0</v>
      </c>
      <c r="F1214" s="1">
        <v>0</v>
      </c>
      <c r="G1214" s="2">
        <f t="shared" si="22"/>
        <v>76217.613780000014</v>
      </c>
      <c r="H1214" s="2">
        <f t="shared" si="23"/>
        <v>0.69999999999708962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55914.53</v>
      </c>
      <c r="D1215" s="1">
        <f>BILANCA!E238</f>
        <v>47319.519999999997</v>
      </c>
      <c r="E1215" s="1">
        <v>0</v>
      </c>
      <c r="F1215" s="1">
        <v>0</v>
      </c>
      <c r="G1215" s="2">
        <f t="shared" si="22"/>
        <v>34928.428240000001</v>
      </c>
      <c r="H1215" s="2">
        <f t="shared" si="23"/>
        <v>0.95000000000436557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55914.53</v>
      </c>
      <c r="D1216" s="1">
        <f>BILANCA!E239</f>
        <v>47319.519999999997</v>
      </c>
      <c r="E1216" s="1">
        <v>0</v>
      </c>
      <c r="F1216" s="1">
        <v>0</v>
      </c>
      <c r="G1216" s="2">
        <f t="shared" si="22"/>
        <v>35078.981809999997</v>
      </c>
      <c r="H1216" s="2">
        <f t="shared" si="23"/>
        <v>0.95000000000436557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55914.53</v>
      </c>
      <c r="D1217" s="1">
        <f>BILANCA!E240</f>
        <v>47319.519999999997</v>
      </c>
      <c r="E1217" s="1">
        <v>0</v>
      </c>
      <c r="F1217" s="1">
        <v>0</v>
      </c>
      <c r="G1217" s="2">
        <f t="shared" si="22"/>
        <v>35229.535380000001</v>
      </c>
      <c r="H1217" s="2">
        <f t="shared" si="23"/>
        <v>0.95000000000436557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49816.29</v>
      </c>
      <c r="D1222" s="1">
        <f>BILANCA!E245</f>
        <v>56430.23</v>
      </c>
      <c r="E1222" s="1">
        <v>0</v>
      </c>
      <c r="F1222" s="1">
        <v>0</v>
      </c>
      <c r="G1222" s="2">
        <f t="shared" si="22"/>
        <v>38879.74325</v>
      </c>
      <c r="H1222" s="2">
        <f t="shared" si="23"/>
        <v>0.52000000000407454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62864.65</v>
      </c>
      <c r="D1223" s="1">
        <f>BILANCA!E246</f>
        <v>68320.61</v>
      </c>
      <c r="E1223" s="1">
        <v>0</v>
      </c>
      <c r="F1223" s="1">
        <v>0</v>
      </c>
      <c r="G1223" s="2">
        <f t="shared" si="22"/>
        <v>47881.408800000005</v>
      </c>
      <c r="H1223" s="2">
        <f t="shared" si="23"/>
        <v>0.73999999999796273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62864.65</v>
      </c>
      <c r="D1224" s="1">
        <f>BILANCA!E247</f>
        <v>68320.61</v>
      </c>
      <c r="E1224" s="1">
        <v>0</v>
      </c>
      <c r="F1224" s="1">
        <v>0</v>
      </c>
      <c r="G1224" s="2">
        <f t="shared" si="22"/>
        <v>48080.914669999998</v>
      </c>
      <c r="H1224" s="2">
        <f t="shared" si="23"/>
        <v>0.73999999999796273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13048.36</v>
      </c>
      <c r="D1227" s="1">
        <f>BILANCA!E250</f>
        <v>11890.38</v>
      </c>
      <c r="E1227" s="1">
        <v>0</v>
      </c>
      <c r="F1227" s="1">
        <v>0</v>
      </c>
      <c r="G1227" s="2">
        <f t="shared" si="22"/>
        <v>8986.3052800000005</v>
      </c>
      <c r="H1227" s="2">
        <f t="shared" si="23"/>
        <v>0.73999999999978172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13048.36</v>
      </c>
      <c r="D1229" s="1">
        <f>BILANCA!E252</f>
        <v>11890.38</v>
      </c>
      <c r="E1229" s="1">
        <v>0</v>
      </c>
      <c r="F1229" s="1">
        <v>0</v>
      </c>
      <c r="G1229" s="2">
        <f t="shared" si="22"/>
        <v>9059.9635199999993</v>
      </c>
      <c r="H1229" s="2">
        <f t="shared" si="23"/>
        <v>0.73999999999978172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4744.84</v>
      </c>
      <c r="D1232" s="1">
        <f>BILANCA!E255</f>
        <v>5985.61</v>
      </c>
      <c r="E1232" s="1">
        <v>0</v>
      </c>
      <c r="F1232" s="1">
        <v>0</v>
      </c>
      <c r="G1232" s="2">
        <f t="shared" si="22"/>
        <v>4162.2989399999997</v>
      </c>
      <c r="H1232" s="2">
        <f t="shared" si="23"/>
        <v>0.5500000000001819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14205.81</v>
      </c>
      <c r="D1236" s="1">
        <f>BILANCA!E259</f>
        <v>29752.63</v>
      </c>
      <c r="E1236" s="1">
        <v>0</v>
      </c>
      <c r="F1236" s="1">
        <v>0</v>
      </c>
      <c r="G1236" s="2">
        <f t="shared" si="22"/>
        <v>18648.900710000002</v>
      </c>
      <c r="H1236" s="2">
        <f t="shared" si="23"/>
        <v>0.55999999999949068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14205.81</v>
      </c>
      <c r="D1237" s="1">
        <f>BILANCA!E260</f>
        <v>29752.63</v>
      </c>
      <c r="E1237" s="1">
        <v>0</v>
      </c>
      <c r="F1237" s="1">
        <v>0</v>
      </c>
      <c r="G1237" s="2">
        <f t="shared" si="22"/>
        <v>18722.611779999999</v>
      </c>
      <c r="H1237" s="2">
        <f t="shared" si="23"/>
        <v>0.55999999999949068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6682.59</v>
      </c>
      <c r="D1241" s="1">
        <f>BILANCA!E265</f>
        <v>8087.5</v>
      </c>
      <c r="E1241" s="1">
        <v>0</v>
      </c>
      <c r="F1241" s="1">
        <v>0</v>
      </c>
      <c r="G1241" s="2">
        <f t="shared" si="22"/>
        <v>5897.2582200000006</v>
      </c>
      <c r="H1241" s="2">
        <f t="shared" si="23"/>
        <v>0.90999999999985448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48201.8</v>
      </c>
      <c r="D1264" s="1">
        <f>BILANCA!E288</f>
        <v>56425.31</v>
      </c>
      <c r="E1264" s="1">
        <v>0</v>
      </c>
      <c r="F1264" s="1">
        <v>0</v>
      </c>
      <c r="G1264" s="2">
        <f t="shared" si="24"/>
        <v>45255.730020000003</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69481.77</v>
      </c>
      <c r="D1401" s="1">
        <f>'RAS-funkcijski'!E107</f>
        <v>64440.54</v>
      </c>
      <c r="E1401" s="1">
        <v>0</v>
      </c>
      <c r="F1401" s="1">
        <v>0</v>
      </c>
      <c r="G1401" s="2">
        <f t="shared" si="24"/>
        <v>20431.37355</v>
      </c>
      <c r="H1401" s="2">
        <f t="shared" si="27"/>
        <v>0.68999999999505235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69481.77</v>
      </c>
      <c r="D1403" s="1">
        <f>'RAS-funkcijski'!E109</f>
        <v>64440.54</v>
      </c>
      <c r="E1403" s="1">
        <v>0</v>
      </c>
      <c r="F1403" s="1">
        <v>0</v>
      </c>
      <c r="G1403" s="2">
        <f t="shared" si="24"/>
        <v>20828.099249999999</v>
      </c>
      <c r="H1403" s="2">
        <f t="shared" si="27"/>
        <v>0.68999999999505235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478150.02</v>
      </c>
      <c r="D1408" s="1">
        <f>'RAS-funkcijski'!E114</f>
        <v>582217.13</v>
      </c>
      <c r="E1408" s="1">
        <v>0</v>
      </c>
      <c r="F1408" s="1">
        <v>0</v>
      </c>
      <c r="G1408" s="2">
        <f t="shared" si="24"/>
        <v>180684.2708</v>
      </c>
      <c r="H1408" s="2">
        <f t="shared" si="27"/>
        <v>0.15000000002328306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478150.02</v>
      </c>
      <c r="D1409" s="1">
        <f>'RAS-funkcijski'!E115</f>
        <v>582217.13</v>
      </c>
      <c r="E1409" s="1">
        <v>0</v>
      </c>
      <c r="F1409" s="1">
        <v>0</v>
      </c>
      <c r="G1409" s="2">
        <f t="shared" si="24"/>
        <v>182326.85508000001</v>
      </c>
      <c r="H1409" s="2">
        <f t="shared" si="27"/>
        <v>0.15000000002328306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478150.02</v>
      </c>
      <c r="D1411" s="1">
        <f>'RAS-funkcijski'!E117</f>
        <v>582217.13</v>
      </c>
      <c r="E1411" s="1">
        <v>0</v>
      </c>
      <c r="F1411" s="1">
        <v>0</v>
      </c>
      <c r="G1411" s="2">
        <f t="shared" si="24"/>
        <v>185612.02364000003</v>
      </c>
      <c r="H1411" s="2">
        <f t="shared" si="27"/>
        <v>0.15000000002328306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547631.79</v>
      </c>
      <c r="D1435" s="13">
        <f>'RAS-funkcijski'!E141</f>
        <v>646657.67000000004</v>
      </c>
      <c r="E1435" s="13">
        <v>0</v>
      </c>
      <c r="F1435" s="13">
        <v>0</v>
      </c>
      <c r="G1435" s="14">
        <f t="shared" si="24"/>
        <v>252209.75681000005</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48201.79</v>
      </c>
      <c r="D1480" s="6"/>
      <c r="E1480" s="6">
        <v>0</v>
      </c>
      <c r="F1480" s="6">
        <v>0</v>
      </c>
      <c r="G1480" s="7">
        <f t="shared" ref="G1480:G1580" si="34">B1480/1000*C1480</f>
        <v>48.201790000000003</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656357.48</v>
      </c>
      <c r="D1481" s="1">
        <v>0</v>
      </c>
      <c r="E1481" s="1">
        <v>0</v>
      </c>
      <c r="F1481" s="1">
        <v>0</v>
      </c>
      <c r="G1481" s="2">
        <f t="shared" si="34"/>
        <v>1312.71496</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644467.1</v>
      </c>
      <c r="D1483" s="1">
        <v>0</v>
      </c>
      <c r="E1483" s="1">
        <v>0</v>
      </c>
      <c r="F1483" s="1">
        <v>0</v>
      </c>
      <c r="G1483" s="2">
        <f t="shared" si="34"/>
        <v>2577.8683999999998</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540133.06999999995</v>
      </c>
      <c r="D1484" s="1">
        <v>0</v>
      </c>
      <c r="E1484" s="1">
        <v>0</v>
      </c>
      <c r="F1484" s="1">
        <v>0</v>
      </c>
      <c r="G1484" s="2">
        <f t="shared" si="34"/>
        <v>2700.6653499999998</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102004</v>
      </c>
      <c r="D1485" s="1">
        <v>0</v>
      </c>
      <c r="E1485" s="1">
        <v>0</v>
      </c>
      <c r="F1485" s="1">
        <v>0</v>
      </c>
      <c r="G1485" s="2">
        <f t="shared" si="34"/>
        <v>612.024</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554.1</v>
      </c>
      <c r="D1486" s="1">
        <v>0</v>
      </c>
      <c r="E1486" s="1">
        <v>0</v>
      </c>
      <c r="F1486" s="1">
        <v>0</v>
      </c>
      <c r="G1486" s="2">
        <f t="shared" si="34"/>
        <v>3.8787000000000003</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1775.93</v>
      </c>
      <c r="D1491" s="1">
        <v>0</v>
      </c>
      <c r="E1491" s="1">
        <v>0</v>
      </c>
      <c r="F1491" s="1">
        <v>0</v>
      </c>
      <c r="G1491" s="2">
        <f t="shared" si="34"/>
        <v>21.311160000000001</v>
      </c>
      <c r="H1491" s="2">
        <f t="shared" si="35"/>
        <v>6.9999999999936335E-2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11890.38</v>
      </c>
      <c r="D1492" s="1">
        <v>0</v>
      </c>
      <c r="E1492" s="1">
        <v>0</v>
      </c>
      <c r="F1492" s="1">
        <v>0</v>
      </c>
      <c r="G1492" s="2">
        <f t="shared" si="34"/>
        <v>154.57493999999997</v>
      </c>
      <c r="H1492" s="2">
        <f t="shared" si="35"/>
        <v>0.37999999999919964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648133.96000000008</v>
      </c>
      <c r="D1499" s="1">
        <v>0</v>
      </c>
      <c r="E1499" s="1">
        <v>0</v>
      </c>
      <c r="F1499" s="1">
        <v>0</v>
      </c>
      <c r="G1499" s="2">
        <f t="shared" si="34"/>
        <v>12962.679200000002</v>
      </c>
      <c r="H1499" s="2">
        <f t="shared" si="35"/>
        <v>3.9999999920837581E-2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636243.58000000007</v>
      </c>
      <c r="D1501" s="1">
        <v>0</v>
      </c>
      <c r="E1501" s="1">
        <v>0</v>
      </c>
      <c r="F1501" s="1">
        <v>0</v>
      </c>
      <c r="G1501" s="2">
        <f t="shared" si="34"/>
        <v>13997.358760000001</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530465.38</v>
      </c>
      <c r="D1502" s="1">
        <v>0</v>
      </c>
      <c r="E1502" s="1">
        <v>0</v>
      </c>
      <c r="F1502" s="1">
        <v>0</v>
      </c>
      <c r="G1502" s="2">
        <f t="shared" si="34"/>
        <v>12200.703739999999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103457.29</v>
      </c>
      <c r="D1503" s="1">
        <v>0</v>
      </c>
      <c r="E1503" s="1">
        <v>0</v>
      </c>
      <c r="F1503" s="1">
        <v>0</v>
      </c>
      <c r="G1503" s="2">
        <f t="shared" si="34"/>
        <v>2482.97496</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544.98</v>
      </c>
      <c r="D1504" s="1">
        <v>0</v>
      </c>
      <c r="E1504" s="1">
        <v>0</v>
      </c>
      <c r="F1504" s="1">
        <v>0</v>
      </c>
      <c r="G1504" s="2">
        <f t="shared" si="34"/>
        <v>13.624500000000001</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1775.93</v>
      </c>
      <c r="D1509" s="1">
        <v>0</v>
      </c>
      <c r="E1509" s="1">
        <v>0</v>
      </c>
      <c r="F1509" s="1">
        <v>0</v>
      </c>
      <c r="G1509" s="2">
        <f t="shared" si="34"/>
        <v>53.277900000000002</v>
      </c>
      <c r="H1509" s="2">
        <f t="shared" si="35"/>
        <v>6.9999999999936335E-2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11890.38</v>
      </c>
      <c r="D1510" s="1">
        <v>0</v>
      </c>
      <c r="E1510" s="1">
        <v>0</v>
      </c>
      <c r="F1510" s="1">
        <v>0</v>
      </c>
      <c r="G1510" s="2">
        <f t="shared" si="34"/>
        <v>368.60177999999996</v>
      </c>
      <c r="H1510" s="2">
        <f t="shared" si="35"/>
        <v>0.37999999999919964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56425.309999999939</v>
      </c>
      <c r="D1517" s="1">
        <v>0</v>
      </c>
      <c r="E1517" s="1">
        <v>0</v>
      </c>
      <c r="F1517" s="1">
        <v>0</v>
      </c>
      <c r="G1517" s="2">
        <f t="shared" si="34"/>
        <v>2144.1617799999976</v>
      </c>
      <c r="H1517" s="2">
        <f t="shared" si="35"/>
        <v>0.30999999993946403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56425.31</v>
      </c>
      <c r="D1576" s="1">
        <v>0</v>
      </c>
      <c r="E1576" s="1">
        <v>0</v>
      </c>
      <c r="F1576" s="1">
        <v>0</v>
      </c>
      <c r="G1576" s="2">
        <f t="shared" si="34"/>
        <v>5473.2550700000002</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56425.31</v>
      </c>
      <c r="D1578" s="1">
        <v>0</v>
      </c>
      <c r="E1578" s="1">
        <v>0</v>
      </c>
      <c r="F1578" s="1">
        <v>0</v>
      </c>
      <c r="G1578" s="2">
        <f t="shared" si="34"/>
        <v>5586.1056900000003</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43837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550906.04</v>
      </c>
      <c r="I16" s="170">
        <f>'PR-RAS'!E6</f>
        <v>653271.63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530136.28999999992</v>
      </c>
      <c r="I17" s="170">
        <f>'PR-RAS'!E151</f>
        <v>634767.29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49816.290000000117</v>
      </c>
      <c r="I18" s="170">
        <f>'PR-RAS'!E645</f>
        <v>56430.22999999996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55914.549999999959</v>
      </c>
      <c r="I20" s="173">
        <f>BILANCA!E7</f>
        <v>47319.520000000055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102762.91</v>
      </c>
      <c r="I21" s="175">
        <f>BILANCA!E68</f>
        <v>118841.15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48201.799999999996</v>
      </c>
      <c r="I22" s="175">
        <f>BILANCA!E176</f>
        <v>56425.310000000005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110475.66</v>
      </c>
      <c r="I23" s="177">
        <f>BILANCA!E237</f>
        <v>109735.36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478150.02</v>
      </c>
      <c r="I27" s="175">
        <f>'RAS-funkcijski'!E114</f>
        <v>582217.13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547631.79</v>
      </c>
      <c r="I28" s="179">
        <f>'RAS-funkcijski'!E141</f>
        <v>646657.67000000004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48201.79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56425.309999999939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56425.31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7"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550906.04</v>
      </c>
      <c r="E6" s="51">
        <f>E7+E44+E50+E82+E106+E124+E133+E139</f>
        <v>653271.63</v>
      </c>
      <c r="F6" s="52">
        <f t="shared" ref="F6:F131" si="0">IF(D6&lt;&gt;0,IF(E6/D6&gt;=100,"&gt;&gt;100",E6/D6*100),"-")</f>
        <v>118.58131560873792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478111.06</v>
      </c>
      <c r="E50" s="51">
        <f>E51+E54+E59+E62+E65+E68+E71+E74+E77</f>
        <v>582042.88</v>
      </c>
      <c r="F50" s="52">
        <f t="shared" si="0"/>
        <v>121.7380079013441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478111.06</v>
      </c>
      <c r="E68" s="51">
        <f t="shared" si="15"/>
        <v>582042.88</v>
      </c>
      <c r="F68" s="52">
        <f t="shared" si="0"/>
        <v>121.7380079013441</v>
      </c>
    </row>
    <row r="69" spans="1:6" ht="12.75" customHeight="1" x14ac:dyDescent="0.2">
      <c r="A69" s="53" t="s">
        <v>184</v>
      </c>
      <c r="B69" s="85" t="s">
        <v>185</v>
      </c>
      <c r="C69" s="50" t="s">
        <v>184</v>
      </c>
      <c r="D69" s="242">
        <v>478111.06</v>
      </c>
      <c r="E69" s="242">
        <v>582042.88</v>
      </c>
      <c r="F69" s="52">
        <f t="shared" si="0"/>
        <v>121.7380079013441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38.9</v>
      </c>
      <c r="E82" s="51">
        <f t="shared" si="19"/>
        <v>80.47</v>
      </c>
      <c r="F82" s="52">
        <f t="shared" si="0"/>
        <v>206.8637532133676</v>
      </c>
    </row>
    <row r="83" spans="1:6" ht="12.75" customHeight="1" x14ac:dyDescent="0.2">
      <c r="A83" s="53">
        <v>641</v>
      </c>
      <c r="B83" s="85" t="s">
        <v>212</v>
      </c>
      <c r="C83" s="50" t="s">
        <v>213</v>
      </c>
      <c r="D83" s="51">
        <f t="shared" ref="D83:E83" si="20">SUM(D84:D90)</f>
        <v>38.9</v>
      </c>
      <c r="E83" s="51">
        <f t="shared" si="20"/>
        <v>80.47</v>
      </c>
      <c r="F83" s="52">
        <f t="shared" si="0"/>
        <v>206.8637532133676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0.15</v>
      </c>
      <c r="E85" s="242">
        <v>35.31</v>
      </c>
      <c r="F85" s="52" t="str">
        <f t="shared" si="0"/>
        <v>&gt;&gt;100</v>
      </c>
    </row>
    <row r="86" spans="1:6" ht="12.75" customHeight="1" x14ac:dyDescent="0.2">
      <c r="A86" s="53">
        <v>6414</v>
      </c>
      <c r="B86" s="85" t="s">
        <v>218</v>
      </c>
      <c r="C86" s="50" t="s">
        <v>219</v>
      </c>
      <c r="D86" s="242">
        <v>38.75</v>
      </c>
      <c r="E86" s="242">
        <v>45.16</v>
      </c>
      <c r="F86" s="52">
        <f t="shared" si="0"/>
        <v>116.54193548387096</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26597.65</v>
      </c>
      <c r="E106" s="51">
        <f t="shared" si="23"/>
        <v>27636.03</v>
      </c>
      <c r="F106" s="52">
        <f t="shared" si="0"/>
        <v>103.90402911535416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26597.65</v>
      </c>
      <c r="E112" s="51">
        <f t="shared" si="25"/>
        <v>27636.03</v>
      </c>
      <c r="F112" s="52">
        <f t="shared" si="0"/>
        <v>103.90402911535416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26597.65</v>
      </c>
      <c r="E117" s="242">
        <v>27636.03</v>
      </c>
      <c r="F117" s="52">
        <f t="shared" si="0"/>
        <v>103.90402911535416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2986</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2986</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2986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43143.23</v>
      </c>
      <c r="E133" s="51">
        <f t="shared" si="30"/>
        <v>43456.61</v>
      </c>
      <c r="F133" s="52">
        <f t="shared" ref="F133:F223" si="31">IF(D133&lt;&gt;0,IF(E133/D133&gt;=100,"&gt;&gt;100",E133/D133*100),"-")</f>
        <v>100.72637120586474</v>
      </c>
    </row>
    <row r="134" spans="1:6" ht="24" x14ac:dyDescent="0.2">
      <c r="A134" s="53">
        <v>671</v>
      </c>
      <c r="B134" s="232" t="s">
        <v>314</v>
      </c>
      <c r="C134" s="50" t="s">
        <v>315</v>
      </c>
      <c r="D134" s="51">
        <f t="shared" ref="D134:E134" si="32">SUM(D135:D137)</f>
        <v>43143.23</v>
      </c>
      <c r="E134" s="51">
        <f t="shared" si="32"/>
        <v>43456.61</v>
      </c>
      <c r="F134" s="52">
        <f t="shared" si="31"/>
        <v>100.72637120586474</v>
      </c>
    </row>
    <row r="135" spans="1:6" ht="12.75" customHeight="1" x14ac:dyDescent="0.2">
      <c r="A135" s="53">
        <v>6711</v>
      </c>
      <c r="B135" s="85" t="s">
        <v>316</v>
      </c>
      <c r="C135" s="50" t="s">
        <v>317</v>
      </c>
      <c r="D135" s="242">
        <v>41682.080000000002</v>
      </c>
      <c r="E135" s="242">
        <v>43456.61</v>
      </c>
      <c r="F135" s="52">
        <f t="shared" si="31"/>
        <v>104.25729714064174</v>
      </c>
    </row>
    <row r="136" spans="1:6" ht="24" x14ac:dyDescent="0.2">
      <c r="A136" s="53">
        <v>6712</v>
      </c>
      <c r="B136" s="232" t="s">
        <v>318</v>
      </c>
      <c r="C136" s="50" t="s">
        <v>319</v>
      </c>
      <c r="D136" s="242">
        <v>1461.15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29.2</v>
      </c>
      <c r="E139" s="51">
        <f t="shared" si="33"/>
        <v>55.64</v>
      </c>
      <c r="F139" s="52">
        <f t="shared" si="31"/>
        <v>190.54794520547946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29.2</v>
      </c>
      <c r="E150" s="242">
        <v>55.64</v>
      </c>
      <c r="F150" s="52">
        <f t="shared" si="31"/>
        <v>190.54794520547946</v>
      </c>
    </row>
    <row r="151" spans="1:6" ht="12.75" customHeight="1" x14ac:dyDescent="0.2">
      <c r="A151" s="53">
        <v>3</v>
      </c>
      <c r="B151" s="85" t="s">
        <v>348</v>
      </c>
      <c r="C151" s="50" t="s">
        <v>56</v>
      </c>
      <c r="D151" s="51">
        <f t="shared" ref="D151:E151" si="35">D152+D163+D196+D215+D224+D252+D263</f>
        <v>530136.28999999992</v>
      </c>
      <c r="E151" s="51">
        <f t="shared" si="35"/>
        <v>634767.29</v>
      </c>
      <c r="F151" s="52">
        <f t="shared" si="31"/>
        <v>119.73662282202943</v>
      </c>
    </row>
    <row r="152" spans="1:6" ht="12.75" customHeight="1" x14ac:dyDescent="0.2">
      <c r="A152" s="53">
        <v>31</v>
      </c>
      <c r="B152" s="85" t="s">
        <v>349</v>
      </c>
      <c r="C152" s="50" t="s">
        <v>350</v>
      </c>
      <c r="D152" s="51">
        <f t="shared" ref="D152:E152" si="36">D153+D158+D159</f>
        <v>421049.81</v>
      </c>
      <c r="E152" s="51">
        <f t="shared" si="36"/>
        <v>530624.06000000006</v>
      </c>
      <c r="F152" s="52">
        <f t="shared" si="31"/>
        <v>126.02405876872385</v>
      </c>
    </row>
    <row r="153" spans="1:6" ht="12.75" customHeight="1" x14ac:dyDescent="0.2">
      <c r="A153" s="53">
        <v>311</v>
      </c>
      <c r="B153" s="85" t="s">
        <v>351</v>
      </c>
      <c r="C153" s="50" t="s">
        <v>352</v>
      </c>
      <c r="D153" s="51">
        <f t="shared" ref="D153:E153" si="37">SUM(D154:D157)</f>
        <v>350794.69</v>
      </c>
      <c r="E153" s="51">
        <f t="shared" si="37"/>
        <v>433083.12</v>
      </c>
      <c r="F153" s="52">
        <f t="shared" si="31"/>
        <v>123.45771824539304</v>
      </c>
    </row>
    <row r="154" spans="1:6" ht="12.75" customHeight="1" x14ac:dyDescent="0.2">
      <c r="A154" s="53">
        <v>3111</v>
      </c>
      <c r="B154" s="85" t="s">
        <v>353</v>
      </c>
      <c r="C154" s="50" t="s">
        <v>354</v>
      </c>
      <c r="D154" s="242">
        <v>338000.73</v>
      </c>
      <c r="E154" s="242">
        <v>416819.76</v>
      </c>
      <c r="F154" s="52">
        <f t="shared" si="31"/>
        <v>123.31918928104091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6676.87</v>
      </c>
      <c r="E156" s="242">
        <v>9025.2999999999993</v>
      </c>
      <c r="F156" s="52">
        <f t="shared" si="31"/>
        <v>135.17261830768007</v>
      </c>
    </row>
    <row r="157" spans="1:6" ht="12.75" customHeight="1" x14ac:dyDescent="0.2">
      <c r="A157" s="53">
        <v>3114</v>
      </c>
      <c r="B157" s="85" t="s">
        <v>359</v>
      </c>
      <c r="C157" s="50" t="s">
        <v>360</v>
      </c>
      <c r="D157" s="242">
        <v>6117.09</v>
      </c>
      <c r="E157" s="242">
        <v>7238.06</v>
      </c>
      <c r="F157" s="52">
        <f t="shared" si="31"/>
        <v>118.32521672886944</v>
      </c>
    </row>
    <row r="158" spans="1:6" ht="12.75" customHeight="1" x14ac:dyDescent="0.2">
      <c r="A158" s="53">
        <v>312</v>
      </c>
      <c r="B158" s="85" t="s">
        <v>361</v>
      </c>
      <c r="C158" s="50" t="s">
        <v>362</v>
      </c>
      <c r="D158" s="242">
        <v>13453.57</v>
      </c>
      <c r="E158" s="242">
        <v>25912.69</v>
      </c>
      <c r="F158" s="52">
        <f t="shared" si="31"/>
        <v>192.60828166798848</v>
      </c>
    </row>
    <row r="159" spans="1:6" ht="12.75" customHeight="1" x14ac:dyDescent="0.2">
      <c r="A159" s="53">
        <v>313</v>
      </c>
      <c r="B159" s="85" t="s">
        <v>363</v>
      </c>
      <c r="C159" s="50" t="s">
        <v>364</v>
      </c>
      <c r="D159" s="51">
        <f t="shared" ref="D159:E159" si="38">SUM(D160:D162)</f>
        <v>56801.55</v>
      </c>
      <c r="E159" s="51">
        <f t="shared" si="38"/>
        <v>71628.25</v>
      </c>
      <c r="F159" s="52">
        <f t="shared" si="31"/>
        <v>126.10263276266227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56801.55</v>
      </c>
      <c r="E161" s="242">
        <v>71628.25</v>
      </c>
      <c r="F161" s="52">
        <f t="shared" si="31"/>
        <v>126.10263276266227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107560.52</v>
      </c>
      <c r="E163" s="51">
        <f t="shared" si="39"/>
        <v>103598.24999999999</v>
      </c>
      <c r="F163" s="52">
        <f t="shared" si="31"/>
        <v>96.316241312332792</v>
      </c>
    </row>
    <row r="164" spans="1:6" ht="12.75" customHeight="1" x14ac:dyDescent="0.2">
      <c r="A164" s="53">
        <v>321</v>
      </c>
      <c r="B164" s="85" t="s">
        <v>372</v>
      </c>
      <c r="C164" s="50" t="s">
        <v>373</v>
      </c>
      <c r="D164" s="51">
        <f t="shared" ref="D164:E164" si="40">SUM(D165:D168)</f>
        <v>57406.669999999991</v>
      </c>
      <c r="E164" s="51">
        <f t="shared" si="40"/>
        <v>59266.649999999994</v>
      </c>
      <c r="F164" s="52">
        <f t="shared" si="31"/>
        <v>103.2400067797</v>
      </c>
    </row>
    <row r="165" spans="1:6" ht="12.75" customHeight="1" x14ac:dyDescent="0.2">
      <c r="A165" s="53">
        <v>3211</v>
      </c>
      <c r="B165" s="85" t="s">
        <v>374</v>
      </c>
      <c r="C165" s="50" t="s">
        <v>375</v>
      </c>
      <c r="D165" s="242">
        <v>8784.14</v>
      </c>
      <c r="E165" s="242">
        <v>7771.28</v>
      </c>
      <c r="F165" s="52">
        <f t="shared" si="31"/>
        <v>88.469446069848615</v>
      </c>
    </row>
    <row r="166" spans="1:6" ht="12.75" customHeight="1" x14ac:dyDescent="0.2">
      <c r="A166" s="53">
        <v>3212</v>
      </c>
      <c r="B166" s="85" t="s">
        <v>376</v>
      </c>
      <c r="C166" s="50" t="s">
        <v>377</v>
      </c>
      <c r="D166" s="242">
        <v>47597.38</v>
      </c>
      <c r="E166" s="242">
        <v>49913.17</v>
      </c>
      <c r="F166" s="52">
        <f t="shared" si="31"/>
        <v>104.86537284195055</v>
      </c>
    </row>
    <row r="167" spans="1:6" ht="12.75" customHeight="1" x14ac:dyDescent="0.2">
      <c r="A167" s="53">
        <v>3213</v>
      </c>
      <c r="B167" s="85" t="s">
        <v>378</v>
      </c>
      <c r="C167" s="50" t="s">
        <v>379</v>
      </c>
      <c r="D167" s="242">
        <v>992.77</v>
      </c>
      <c r="E167" s="242">
        <v>1545</v>
      </c>
      <c r="F167" s="52">
        <f t="shared" si="31"/>
        <v>155.62516997894781</v>
      </c>
    </row>
    <row r="168" spans="1:6" ht="12.75" customHeight="1" x14ac:dyDescent="0.2">
      <c r="A168" s="53">
        <v>3214</v>
      </c>
      <c r="B168" s="85" t="s">
        <v>380</v>
      </c>
      <c r="C168" s="50" t="s">
        <v>381</v>
      </c>
      <c r="D168" s="242">
        <v>32.380000000000003</v>
      </c>
      <c r="E168" s="242">
        <v>37.200000000000003</v>
      </c>
      <c r="F168" s="52">
        <f t="shared" si="31"/>
        <v>114.88573193329215</v>
      </c>
    </row>
    <row r="169" spans="1:6" ht="12.75" customHeight="1" x14ac:dyDescent="0.2">
      <c r="A169" s="53">
        <v>322</v>
      </c>
      <c r="B169" s="85" t="s">
        <v>382</v>
      </c>
      <c r="C169" s="50" t="s">
        <v>383</v>
      </c>
      <c r="D169" s="51">
        <f t="shared" ref="D169:E169" si="41">SUM(D170:D176)</f>
        <v>10963.37</v>
      </c>
      <c r="E169" s="51">
        <f t="shared" si="41"/>
        <v>10044.089999999998</v>
      </c>
      <c r="F169" s="52">
        <f t="shared" si="31"/>
        <v>91.614986997611112</v>
      </c>
    </row>
    <row r="170" spans="1:6" ht="12.75" customHeight="1" x14ac:dyDescent="0.2">
      <c r="A170" s="53">
        <v>3221</v>
      </c>
      <c r="B170" s="85" t="s">
        <v>384</v>
      </c>
      <c r="C170" s="50" t="s">
        <v>385</v>
      </c>
      <c r="D170" s="242">
        <v>4223.01</v>
      </c>
      <c r="E170" s="242">
        <v>5069.2299999999996</v>
      </c>
      <c r="F170" s="52">
        <f t="shared" si="31"/>
        <v>120.03831390406367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4659.83</v>
      </c>
      <c r="E172" s="242">
        <v>2668.24</v>
      </c>
      <c r="F172" s="52">
        <f t="shared" si="31"/>
        <v>57.260457999540748</v>
      </c>
    </row>
    <row r="173" spans="1:6" ht="12.75" customHeight="1" x14ac:dyDescent="0.2">
      <c r="A173" s="53">
        <v>3224</v>
      </c>
      <c r="B173" s="85" t="s">
        <v>390</v>
      </c>
      <c r="C173" s="50" t="s">
        <v>391</v>
      </c>
      <c r="D173" s="242">
        <v>713.6</v>
      </c>
      <c r="E173" s="242">
        <v>1233.24</v>
      </c>
      <c r="F173" s="52">
        <f t="shared" si="31"/>
        <v>172.8195067264574</v>
      </c>
    </row>
    <row r="174" spans="1:6" ht="12.75" customHeight="1" x14ac:dyDescent="0.2">
      <c r="A174" s="53">
        <v>3225</v>
      </c>
      <c r="B174" s="85" t="s">
        <v>392</v>
      </c>
      <c r="C174" s="50" t="s">
        <v>393</v>
      </c>
      <c r="D174" s="242">
        <v>1208.49</v>
      </c>
      <c r="E174" s="242">
        <v>979.64</v>
      </c>
      <c r="F174" s="52">
        <f t="shared" si="31"/>
        <v>81.063144916383251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158.44</v>
      </c>
      <c r="E176" s="242">
        <v>93.74</v>
      </c>
      <c r="F176" s="52">
        <f t="shared" si="31"/>
        <v>59.164352436253466</v>
      </c>
    </row>
    <row r="177" spans="1:6" ht="12.75" customHeight="1" x14ac:dyDescent="0.2">
      <c r="A177" s="53">
        <v>323</v>
      </c>
      <c r="B177" s="85" t="s">
        <v>398</v>
      </c>
      <c r="C177" s="50" t="s">
        <v>399</v>
      </c>
      <c r="D177" s="51">
        <f t="shared" ref="D177:E177" si="42">SUM(D178:D186)</f>
        <v>32520.739999999998</v>
      </c>
      <c r="E177" s="51">
        <f t="shared" si="42"/>
        <v>28736.179999999997</v>
      </c>
      <c r="F177" s="52">
        <f t="shared" si="31"/>
        <v>88.36262643469982</v>
      </c>
    </row>
    <row r="178" spans="1:6" ht="12.75" customHeight="1" x14ac:dyDescent="0.2">
      <c r="A178" s="53">
        <v>3231</v>
      </c>
      <c r="B178" s="85" t="s">
        <v>400</v>
      </c>
      <c r="C178" s="50" t="s">
        <v>401</v>
      </c>
      <c r="D178" s="242">
        <v>1728.96</v>
      </c>
      <c r="E178" s="242">
        <v>1830.57</v>
      </c>
      <c r="F178" s="52">
        <f t="shared" si="31"/>
        <v>105.87694336479734</v>
      </c>
    </row>
    <row r="179" spans="1:6" ht="12.75" customHeight="1" x14ac:dyDescent="0.2">
      <c r="A179" s="53">
        <v>3232</v>
      </c>
      <c r="B179" s="85" t="s">
        <v>402</v>
      </c>
      <c r="C179" s="50" t="s">
        <v>403</v>
      </c>
      <c r="D179" s="242">
        <v>2490</v>
      </c>
      <c r="E179" s="242">
        <v>5111.12</v>
      </c>
      <c r="F179" s="52">
        <f t="shared" si="31"/>
        <v>205.26586345381529</v>
      </c>
    </row>
    <row r="180" spans="1:6" ht="12.75" customHeight="1" x14ac:dyDescent="0.2">
      <c r="A180" s="53">
        <v>3233</v>
      </c>
      <c r="B180" s="85" t="s">
        <v>404</v>
      </c>
      <c r="C180" s="50" t="s">
        <v>405</v>
      </c>
      <c r="D180" s="242">
        <v>1020.11</v>
      </c>
      <c r="E180" s="242">
        <v>395.38</v>
      </c>
      <c r="F180" s="52">
        <f t="shared" si="31"/>
        <v>38.758565252766857</v>
      </c>
    </row>
    <row r="181" spans="1:6" ht="12.75" customHeight="1" x14ac:dyDescent="0.2">
      <c r="A181" s="53">
        <v>3234</v>
      </c>
      <c r="B181" s="85" t="s">
        <v>406</v>
      </c>
      <c r="C181" s="50" t="s">
        <v>407</v>
      </c>
      <c r="D181" s="242">
        <v>509.14</v>
      </c>
      <c r="E181" s="242">
        <v>550.34</v>
      </c>
      <c r="F181" s="52">
        <f t="shared" si="31"/>
        <v>108.09207683544801</v>
      </c>
    </row>
    <row r="182" spans="1:6" ht="12.75" customHeight="1" x14ac:dyDescent="0.2">
      <c r="A182" s="53">
        <v>3235</v>
      </c>
      <c r="B182" s="85" t="s">
        <v>408</v>
      </c>
      <c r="C182" s="50" t="s">
        <v>409</v>
      </c>
      <c r="D182" s="242">
        <v>34.85</v>
      </c>
      <c r="E182" s="242">
        <v>34.799999999999997</v>
      </c>
      <c r="F182" s="52">
        <f t="shared" si="31"/>
        <v>99.856527977044465</v>
      </c>
    </row>
    <row r="183" spans="1:6" ht="12.75" customHeight="1" x14ac:dyDescent="0.2">
      <c r="A183" s="53">
        <v>3236</v>
      </c>
      <c r="B183" s="85" t="s">
        <v>410</v>
      </c>
      <c r="C183" s="50" t="s">
        <v>411</v>
      </c>
      <c r="D183" s="242">
        <v>1161.32</v>
      </c>
      <c r="E183" s="242">
        <v>1535.44</v>
      </c>
      <c r="F183" s="52">
        <f t="shared" si="31"/>
        <v>132.21506561498987</v>
      </c>
    </row>
    <row r="184" spans="1:6" ht="12.75" customHeight="1" x14ac:dyDescent="0.2">
      <c r="A184" s="53">
        <v>3237</v>
      </c>
      <c r="B184" s="85" t="s">
        <v>412</v>
      </c>
      <c r="C184" s="50" t="s">
        <v>413</v>
      </c>
      <c r="D184" s="242">
        <v>23085.16</v>
      </c>
      <c r="E184" s="242">
        <v>16728.189999999999</v>
      </c>
      <c r="F184" s="52">
        <f t="shared" si="31"/>
        <v>72.462958887874279</v>
      </c>
    </row>
    <row r="185" spans="1:6" ht="12.75" customHeight="1" x14ac:dyDescent="0.2">
      <c r="A185" s="53">
        <v>3238</v>
      </c>
      <c r="B185" s="85" t="s">
        <v>414</v>
      </c>
      <c r="C185" s="50" t="s">
        <v>415</v>
      </c>
      <c r="D185" s="242">
        <v>1497.94</v>
      </c>
      <c r="E185" s="242">
        <v>1521.31</v>
      </c>
      <c r="F185" s="52">
        <f t="shared" si="31"/>
        <v>101.56014259583159</v>
      </c>
    </row>
    <row r="186" spans="1:6" ht="12.75" customHeight="1" x14ac:dyDescent="0.2">
      <c r="A186" s="53">
        <v>3239</v>
      </c>
      <c r="B186" s="85" t="s">
        <v>416</v>
      </c>
      <c r="C186" s="50" t="s">
        <v>417</v>
      </c>
      <c r="D186" s="242">
        <v>993.26</v>
      </c>
      <c r="E186" s="242">
        <v>1029.03</v>
      </c>
      <c r="F186" s="52">
        <f t="shared" si="31"/>
        <v>103.60127257717014</v>
      </c>
    </row>
    <row r="187" spans="1:6" ht="12.75" customHeight="1" x14ac:dyDescent="0.2">
      <c r="A187" s="53">
        <v>324</v>
      </c>
      <c r="B187" s="85" t="s">
        <v>418</v>
      </c>
      <c r="C187" s="50" t="s">
        <v>419</v>
      </c>
      <c r="D187" s="242">
        <v>2188.2800000000002</v>
      </c>
      <c r="E187" s="242">
        <v>395</v>
      </c>
      <c r="F187" s="52">
        <f t="shared" si="31"/>
        <v>18.050706490942655</v>
      </c>
    </row>
    <row r="188" spans="1:6" ht="12.75" customHeight="1" x14ac:dyDescent="0.2">
      <c r="A188" s="53">
        <v>329</v>
      </c>
      <c r="B188" s="85" t="s">
        <v>420</v>
      </c>
      <c r="C188" s="50" t="s">
        <v>421</v>
      </c>
      <c r="D188" s="51">
        <f t="shared" ref="D188:E188" si="43">SUM(D189:D195)</f>
        <v>4481.46</v>
      </c>
      <c r="E188" s="51">
        <f t="shared" si="43"/>
        <v>5156.33</v>
      </c>
      <c r="F188" s="52">
        <f t="shared" si="31"/>
        <v>115.05915482900662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966.58</v>
      </c>
      <c r="E191" s="242">
        <v>1214.22</v>
      </c>
      <c r="F191" s="52">
        <f t="shared" si="31"/>
        <v>125.62022802044322</v>
      </c>
    </row>
    <row r="192" spans="1:6" ht="12.75" customHeight="1" x14ac:dyDescent="0.2">
      <c r="A192" s="53">
        <v>3294</v>
      </c>
      <c r="B192" s="85" t="s">
        <v>428</v>
      </c>
      <c r="C192" s="50" t="s">
        <v>429</v>
      </c>
      <c r="D192" s="242">
        <v>889.24</v>
      </c>
      <c r="E192" s="242">
        <v>976</v>
      </c>
      <c r="F192" s="52">
        <f t="shared" si="31"/>
        <v>109.75664612478072</v>
      </c>
    </row>
    <row r="193" spans="1:6" ht="12.75" customHeight="1" x14ac:dyDescent="0.2">
      <c r="A193" s="53">
        <v>3295</v>
      </c>
      <c r="B193" s="85" t="s">
        <v>430</v>
      </c>
      <c r="C193" s="50" t="s">
        <v>431</v>
      </c>
      <c r="D193" s="242">
        <v>1531.29</v>
      </c>
      <c r="E193" s="242">
        <v>1804.9</v>
      </c>
      <c r="F193" s="52">
        <f t="shared" si="31"/>
        <v>117.86794140887748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1094.3499999999999</v>
      </c>
      <c r="E195" s="242">
        <v>1161.21</v>
      </c>
      <c r="F195" s="52">
        <f t="shared" si="31"/>
        <v>106.10956275414631</v>
      </c>
    </row>
    <row r="196" spans="1:6" ht="12.75" customHeight="1" x14ac:dyDescent="0.2">
      <c r="A196" s="53">
        <v>34</v>
      </c>
      <c r="B196" s="232" t="s">
        <v>436</v>
      </c>
      <c r="C196" s="50" t="s">
        <v>437</v>
      </c>
      <c r="D196" s="51">
        <f t="shared" ref="D196:E196" si="44">D197+D202+D210</f>
        <v>1525.96</v>
      </c>
      <c r="E196" s="51">
        <f t="shared" si="44"/>
        <v>544.98</v>
      </c>
      <c r="F196" s="52">
        <f t="shared" si="31"/>
        <v>35.713911242758655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1525.96</v>
      </c>
      <c r="E210" s="51">
        <f t="shared" si="47"/>
        <v>544.98</v>
      </c>
      <c r="F210" s="52">
        <f t="shared" si="31"/>
        <v>35.713911242758655</v>
      </c>
    </row>
    <row r="211" spans="1:6" ht="12.75" customHeight="1" x14ac:dyDescent="0.2">
      <c r="A211" s="53">
        <v>3431</v>
      </c>
      <c r="B211" s="232" t="s">
        <v>466</v>
      </c>
      <c r="C211" s="50" t="s">
        <v>467</v>
      </c>
      <c r="D211" s="242">
        <v>1525.32</v>
      </c>
      <c r="E211" s="242">
        <v>544.98</v>
      </c>
      <c r="F211" s="52">
        <f t="shared" si="31"/>
        <v>35.72889623161042</v>
      </c>
    </row>
    <row r="212" spans="1:6" ht="12.75" customHeight="1" x14ac:dyDescent="0.2">
      <c r="A212" s="53">
        <v>3432</v>
      </c>
      <c r="B212" s="85" t="s">
        <v>468</v>
      </c>
      <c r="C212" s="50" t="s">
        <v>469</v>
      </c>
      <c r="D212" s="242">
        <v>0.64</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530136.28999999992</v>
      </c>
      <c r="E289" s="51">
        <f t="shared" si="79"/>
        <v>634767.29</v>
      </c>
      <c r="F289" s="52">
        <f t="shared" si="76"/>
        <v>119.73662282202943</v>
      </c>
    </row>
    <row r="290" spans="1:6" ht="12.75" customHeight="1" x14ac:dyDescent="0.2">
      <c r="A290" s="53" t="s">
        <v>609</v>
      </c>
      <c r="B290" s="85" t="s">
        <v>620</v>
      </c>
      <c r="C290" s="50" t="s">
        <v>621</v>
      </c>
      <c r="D290" s="51">
        <f>IF(D6&gt;=D289,D6-D289,0)</f>
        <v>20769.750000000116</v>
      </c>
      <c r="E290" s="51">
        <f>IF(E6&gt;=E289,E6-E289,0)</f>
        <v>18504.339999999967</v>
      </c>
      <c r="F290" s="52">
        <f t="shared" si="76"/>
        <v>89.09274305179342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46542.04</v>
      </c>
      <c r="E292" s="242">
        <v>62864.63</v>
      </c>
      <c r="F292" s="52">
        <f t="shared" si="76"/>
        <v>135.0706372131518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4744.84</v>
      </c>
      <c r="E294" s="242">
        <v>5985.61</v>
      </c>
      <c r="F294" s="52">
        <f t="shared" si="76"/>
        <v>126.14988071252138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17495.5</v>
      </c>
      <c r="E350" s="51">
        <f t="shared" si="95"/>
        <v>11890.38</v>
      </c>
      <c r="F350" s="52">
        <f t="shared" si="81"/>
        <v>67.962504644051322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17495.5</v>
      </c>
      <c r="E363" s="51">
        <f t="shared" si="99"/>
        <v>11890.38</v>
      </c>
      <c r="F363" s="52">
        <f t="shared" si="81"/>
        <v>67.962504644051322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17324.419999999998</v>
      </c>
      <c r="E369" s="51">
        <f t="shared" si="101"/>
        <v>11369.96</v>
      </c>
      <c r="F369" s="52">
        <f t="shared" si="81"/>
        <v>65.629671873574992</v>
      </c>
    </row>
    <row r="370" spans="1:6" ht="12.75" customHeight="1" x14ac:dyDescent="0.2">
      <c r="A370" s="53">
        <v>4221</v>
      </c>
      <c r="B370" s="85" t="s">
        <v>675</v>
      </c>
      <c r="C370" s="50" t="s">
        <v>767</v>
      </c>
      <c r="D370" s="242">
        <v>5229.42</v>
      </c>
      <c r="E370" s="242">
        <v>3206.14</v>
      </c>
      <c r="F370" s="52">
        <f t="shared" si="81"/>
        <v>61.309667228870502</v>
      </c>
    </row>
    <row r="371" spans="1:6" ht="12.75" customHeight="1" x14ac:dyDescent="0.2">
      <c r="A371" s="53">
        <v>4222</v>
      </c>
      <c r="B371" s="85" t="s">
        <v>768</v>
      </c>
      <c r="C371" s="50" t="s">
        <v>769</v>
      </c>
      <c r="D371" s="242">
        <v>355.03</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11739.97</v>
      </c>
      <c r="E375" s="242">
        <v>7619.18</v>
      </c>
      <c r="F375" s="52">
        <f t="shared" si="81"/>
        <v>64.899484410948247</v>
      </c>
    </row>
    <row r="376" spans="1:6" ht="12.75" customHeight="1" x14ac:dyDescent="0.2">
      <c r="A376" s="53">
        <v>4227</v>
      </c>
      <c r="B376" s="232" t="s">
        <v>687</v>
      </c>
      <c r="C376" s="50" t="s">
        <v>774</v>
      </c>
      <c r="D376" s="242">
        <v>0</v>
      </c>
      <c r="E376" s="242">
        <v>544.64</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171.08</v>
      </c>
      <c r="E383" s="51">
        <f t="shared" si="103"/>
        <v>520.41999999999996</v>
      </c>
      <c r="F383" s="52">
        <f t="shared" si="81"/>
        <v>304.1968669628244</v>
      </c>
    </row>
    <row r="384" spans="1:6" ht="12.75" customHeight="1" x14ac:dyDescent="0.2">
      <c r="A384" s="53">
        <v>4241</v>
      </c>
      <c r="B384" s="85" t="s">
        <v>784</v>
      </c>
      <c r="C384" s="50" t="s">
        <v>785</v>
      </c>
      <c r="D384" s="242">
        <v>171.08</v>
      </c>
      <c r="E384" s="242">
        <v>520.41999999999996</v>
      </c>
      <c r="F384" s="52">
        <f t="shared" si="81"/>
        <v>304.1968669628244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17495.5</v>
      </c>
      <c r="E408" s="51">
        <f t="shared" si="111"/>
        <v>11890.38</v>
      </c>
      <c r="F408" s="52">
        <f t="shared" si="81"/>
        <v>67.962504644051322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13048.36</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550906.04</v>
      </c>
      <c r="E412" s="51">
        <f>E6+E298</f>
        <v>653271.63</v>
      </c>
      <c r="F412" s="52">
        <f t="shared" si="81"/>
        <v>118.58131560873792</v>
      </c>
    </row>
    <row r="413" spans="1:6" ht="12.75" customHeight="1" x14ac:dyDescent="0.2">
      <c r="A413" s="53" t="s">
        <v>609</v>
      </c>
      <c r="B413" s="85" t="s">
        <v>832</v>
      </c>
      <c r="C413" s="50" t="s">
        <v>833</v>
      </c>
      <c r="D413" s="51">
        <f t="shared" ref="D413:E413" si="112">D289+D350</f>
        <v>547631.78999999992</v>
      </c>
      <c r="E413" s="51">
        <f t="shared" si="112"/>
        <v>646657.67000000004</v>
      </c>
      <c r="F413" s="52">
        <f t="shared" si="81"/>
        <v>118.08256602488328</v>
      </c>
    </row>
    <row r="414" spans="1:6" ht="12.75" customHeight="1" x14ac:dyDescent="0.2">
      <c r="A414" s="53" t="s">
        <v>609</v>
      </c>
      <c r="B414" s="85" t="s">
        <v>834</v>
      </c>
      <c r="C414" s="50" t="s">
        <v>835</v>
      </c>
      <c r="D414" s="51">
        <f t="shared" ref="D414:E414" si="113">IF(D412&gt;=D413,D412-D413,0)</f>
        <v>3274.2500000001164</v>
      </c>
      <c r="E414" s="51">
        <f t="shared" si="113"/>
        <v>6613.9599999999627</v>
      </c>
      <c r="F414" s="52">
        <f t="shared" si="81"/>
        <v>201.99923646635804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46542.04</v>
      </c>
      <c r="E416" s="51">
        <f t="shared" si="115"/>
        <v>49816.27</v>
      </c>
      <c r="F416" s="52">
        <f t="shared" si="81"/>
        <v>107.03499459843187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4744.84</v>
      </c>
      <c r="E418" s="62">
        <f t="shared" si="117"/>
        <v>5985.61</v>
      </c>
      <c r="F418" s="57">
        <f t="shared" si="81"/>
        <v>126.14988071252138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550906.04</v>
      </c>
      <c r="E639" s="51">
        <f t="shared" si="180"/>
        <v>653271.63</v>
      </c>
      <c r="F639" s="52">
        <f t="shared" si="119"/>
        <v>118.58131560873792</v>
      </c>
    </row>
    <row r="640" spans="1:6" ht="12.75" customHeight="1" x14ac:dyDescent="0.2">
      <c r="A640" s="53" t="s">
        <v>609</v>
      </c>
      <c r="B640" s="85" t="s">
        <v>1278</v>
      </c>
      <c r="C640" s="50" t="s">
        <v>1279</v>
      </c>
      <c r="D640" s="51">
        <f t="shared" ref="D640:E640" si="181">D413+D528</f>
        <v>547631.78999999992</v>
      </c>
      <c r="E640" s="51">
        <f t="shared" si="181"/>
        <v>646657.67000000004</v>
      </c>
      <c r="F640" s="52">
        <f t="shared" si="119"/>
        <v>118.08256602488328</v>
      </c>
    </row>
    <row r="641" spans="1:6" ht="12.75" customHeight="1" x14ac:dyDescent="0.2">
      <c r="A641" s="53" t="s">
        <v>609</v>
      </c>
      <c r="B641" s="85" t="s">
        <v>1280</v>
      </c>
      <c r="C641" s="50" t="s">
        <v>1281</v>
      </c>
      <c r="D641" s="51">
        <f t="shared" ref="D641:E641" si="182">IF(D639&gt;=D640,D639-D640,0)</f>
        <v>3274.2500000001164</v>
      </c>
      <c r="E641" s="51">
        <f t="shared" si="182"/>
        <v>6613.9599999999627</v>
      </c>
      <c r="F641" s="52">
        <f t="shared" si="119"/>
        <v>201.99923646635804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46542.04</v>
      </c>
      <c r="E643" s="51">
        <f t="shared" si="184"/>
        <v>49816.27</v>
      </c>
      <c r="F643" s="52">
        <f t="shared" si="119"/>
        <v>107.03499459843187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49816.290000000117</v>
      </c>
      <c r="E645" s="51">
        <f t="shared" si="186"/>
        <v>56430.22999999996</v>
      </c>
      <c r="F645" s="52">
        <f t="shared" si="119"/>
        <v>113.27666110824357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45181.81</v>
      </c>
      <c r="E647" s="243">
        <v>53105.68</v>
      </c>
      <c r="F647" s="57">
        <f t="shared" si="119"/>
        <v>117.53774361850489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47945.81</v>
      </c>
      <c r="E649" s="242">
        <v>52836.26</v>
      </c>
      <c r="F649" s="52">
        <f t="shared" ref="F649:F724" si="188">IF(D649&lt;&gt;0,IF(E649/D649&gt;=100,"&gt;&gt;100",E649/D649*100),"-")</f>
        <v>110.19995282173771</v>
      </c>
    </row>
    <row r="650" spans="1:6" ht="12.75" customHeight="1" x14ac:dyDescent="0.2">
      <c r="A650" s="53" t="s">
        <v>1297</v>
      </c>
      <c r="B650" s="85" t="s">
        <v>1298</v>
      </c>
      <c r="C650" s="50" t="s">
        <v>1297</v>
      </c>
      <c r="D650" s="242">
        <v>127704.35</v>
      </c>
      <c r="E650" s="242">
        <v>71758.17</v>
      </c>
      <c r="F650" s="52">
        <f t="shared" si="188"/>
        <v>56.190858024804946</v>
      </c>
    </row>
    <row r="651" spans="1:6" ht="12.75" customHeight="1" x14ac:dyDescent="0.2">
      <c r="A651" s="53" t="s">
        <v>1299</v>
      </c>
      <c r="B651" s="85" t="s">
        <v>1300</v>
      </c>
      <c r="C651" s="50" t="s">
        <v>1299</v>
      </c>
      <c r="D651" s="242">
        <v>122813.9</v>
      </c>
      <c r="E651" s="242">
        <v>64844.57</v>
      </c>
      <c r="F651" s="52">
        <f t="shared" si="188"/>
        <v>52.799047990496192</v>
      </c>
    </row>
    <row r="652" spans="1:6" ht="24" x14ac:dyDescent="0.2">
      <c r="A652" s="53">
        <v>11</v>
      </c>
      <c r="B652" s="85" t="s">
        <v>1301</v>
      </c>
      <c r="C652" s="50" t="s">
        <v>1302</v>
      </c>
      <c r="D652" s="51">
        <f t="shared" ref="D652:E652" si="189">+D649+D650-D651</f>
        <v>52836.260000000009</v>
      </c>
      <c r="E652" s="51">
        <f t="shared" si="189"/>
        <v>59749.859999999993</v>
      </c>
      <c r="F652" s="52">
        <f t="shared" si="188"/>
        <v>113.08495340131944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v>
      </c>
      <c r="E654" s="262">
        <v>28</v>
      </c>
      <c r="F654" s="52">
        <f t="shared" si="188"/>
        <v>107.69230769230769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23</v>
      </c>
      <c r="F656" s="52">
        <f t="shared" si="188"/>
        <v>104.54545454545455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478111.06</v>
      </c>
      <c r="E675" s="242">
        <v>582042.88</v>
      </c>
      <c r="F675" s="52">
        <f t="shared" si="188"/>
        <v>121.7380079013441</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26597.65</v>
      </c>
      <c r="E710" s="242">
        <v>27636.03</v>
      </c>
      <c r="F710" s="52">
        <f t="shared" si="188"/>
        <v>103.90402911535416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2259.66</v>
      </c>
      <c r="F716" s="52" t="str">
        <f t="shared" si="188"/>
        <v>-</v>
      </c>
    </row>
    <row r="717" spans="1:6" ht="12.75" customHeight="1" x14ac:dyDescent="0.2">
      <c r="A717" s="53">
        <v>31215</v>
      </c>
      <c r="B717" s="85" t="s">
        <v>1414</v>
      </c>
      <c r="C717" s="50" t="s">
        <v>1415</v>
      </c>
      <c r="D717" s="242">
        <v>0</v>
      </c>
      <c r="E717" s="242">
        <v>959.16</v>
      </c>
      <c r="F717" s="52" t="str">
        <f t="shared" si="188"/>
        <v>-</v>
      </c>
    </row>
    <row r="718" spans="1:6" ht="12.75" customHeight="1" x14ac:dyDescent="0.2">
      <c r="A718" s="53">
        <v>32121</v>
      </c>
      <c r="B718" s="85" t="s">
        <v>1416</v>
      </c>
      <c r="C718" s="50" t="s">
        <v>1417</v>
      </c>
      <c r="D718" s="242">
        <v>47597.38</v>
      </c>
      <c r="E718" s="242">
        <v>49913.17</v>
      </c>
      <c r="F718" s="52">
        <f t="shared" si="188"/>
        <v>104.86537284195055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530.89</v>
      </c>
      <c r="E720" s="242">
        <v>1431</v>
      </c>
      <c r="F720" s="52">
        <f t="shared" si="188"/>
        <v>269.54736386068674</v>
      </c>
    </row>
    <row r="721" spans="1:6" ht="12.75" customHeight="1" x14ac:dyDescent="0.2">
      <c r="A721" s="53" t="s">
        <v>1422</v>
      </c>
      <c r="B721" s="85" t="s">
        <v>1423</v>
      </c>
      <c r="C721" s="50" t="s">
        <v>1422</v>
      </c>
      <c r="D721" s="242">
        <v>2588.23</v>
      </c>
      <c r="E721" s="242">
        <v>2276.7600000000002</v>
      </c>
      <c r="F721" s="52">
        <f t="shared" si="188"/>
        <v>87.965907202992014</v>
      </c>
    </row>
    <row r="722" spans="1:6" ht="12.75" customHeight="1" x14ac:dyDescent="0.2">
      <c r="A722" s="53" t="s">
        <v>1424</v>
      </c>
      <c r="B722" s="85" t="s">
        <v>1425</v>
      </c>
      <c r="C722" s="50" t="s">
        <v>1424</v>
      </c>
      <c r="D722" s="242">
        <v>20180.05</v>
      </c>
      <c r="E722" s="242">
        <v>13141.1</v>
      </c>
      <c r="F722" s="52">
        <f t="shared" si="188"/>
        <v>65.119263827393894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2" sqref="D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158677.45999999996</v>
      </c>
      <c r="E6" s="229">
        <f t="shared" si="0"/>
        <v>166160.67000000004</v>
      </c>
      <c r="F6" s="230">
        <f t="shared" ref="F6:F260" si="1">IF(D6&gt;0,IF(E6/D6&gt;=100,"&gt;&gt;100",E6/D6*100),"-")</f>
        <v>104.71598801745384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55914.549999999959</v>
      </c>
      <c r="E7" s="104">
        <f t="shared" si="2"/>
        <v>47319.520000000055</v>
      </c>
      <c r="F7" s="93">
        <f t="shared" si="1"/>
        <v>84.628276539827453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12244.94</v>
      </c>
      <c r="E10" s="247">
        <v>12244.93</v>
      </c>
      <c r="F10" s="93">
        <f t="shared" si="1"/>
        <v>99.999918333613721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12244.94</v>
      </c>
      <c r="E11" s="247">
        <v>12244.93</v>
      </c>
      <c r="F11" s="93">
        <f t="shared" si="1"/>
        <v>99.999918333613721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55914.549999999959</v>
      </c>
      <c r="E12" s="104">
        <f t="shared" si="3"/>
        <v>47319.520000000055</v>
      </c>
      <c r="F12" s="93">
        <f t="shared" si="1"/>
        <v>84.628276539827453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50299.51999999996</v>
      </c>
      <c r="E19" s="104">
        <f t="shared" si="5"/>
        <v>41393.150000000052</v>
      </c>
      <c r="F19" s="93">
        <f t="shared" si="1"/>
        <v>82.293330035753982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63790.64</v>
      </c>
      <c r="E20" s="247">
        <v>65911.759999999995</v>
      </c>
      <c r="F20" s="93">
        <f t="shared" si="1"/>
        <v>103.32512732275457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9362</v>
      </c>
      <c r="E21" s="247">
        <v>9362.02</v>
      </c>
      <c r="F21" s="93">
        <f t="shared" si="1"/>
        <v>100.00021362956633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10388.25</v>
      </c>
      <c r="E22" s="247">
        <v>10388.24</v>
      </c>
      <c r="F22" s="93">
        <f t="shared" si="1"/>
        <v>99.999903737395613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173174.71</v>
      </c>
      <c r="E25" s="247">
        <v>182544.76</v>
      </c>
      <c r="F25" s="93">
        <f t="shared" si="1"/>
        <v>105.41074964121495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9479.31</v>
      </c>
      <c r="E26" s="247">
        <v>10023.950000000001</v>
      </c>
      <c r="F26" s="93">
        <f t="shared" si="1"/>
        <v>105.74556586924577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215895.39</v>
      </c>
      <c r="E28" s="247">
        <v>236837.58</v>
      </c>
      <c r="F28" s="93">
        <f t="shared" si="1"/>
        <v>109.7001561728576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4565.8</v>
      </c>
      <c r="E35" s="104">
        <f t="shared" si="7"/>
        <v>5086.22</v>
      </c>
      <c r="F35" s="93">
        <f t="shared" si="1"/>
        <v>111.39822156029611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4565.8</v>
      </c>
      <c r="E36" s="247">
        <v>5086.22</v>
      </c>
      <c r="F36" s="93">
        <f t="shared" si="1"/>
        <v>111.39822156029611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1049.2299999999996</v>
      </c>
      <c r="E45" s="104">
        <f t="shared" si="9"/>
        <v>840.14999999999964</v>
      </c>
      <c r="F45" s="93">
        <f t="shared" si="1"/>
        <v>80.073005918626038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5742.94</v>
      </c>
      <c r="E47" s="247">
        <v>5742.9</v>
      </c>
      <c r="F47" s="93">
        <f t="shared" si="1"/>
        <v>99.999303492636173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4693.71</v>
      </c>
      <c r="E50" s="247">
        <v>4902.75</v>
      </c>
      <c r="F50" s="93">
        <f t="shared" si="1"/>
        <v>104.45361984443009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10821.03</v>
      </c>
      <c r="E54" s="247">
        <v>11636.74</v>
      </c>
      <c r="F54" s="93">
        <f t="shared" si="1"/>
        <v>107.5381918357125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10821.03</v>
      </c>
      <c r="E55" s="247">
        <v>11636.74</v>
      </c>
      <c r="F55" s="93">
        <f t="shared" si="1"/>
        <v>107.5381918357125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102762.91</v>
      </c>
      <c r="E68" s="104">
        <f t="shared" si="13"/>
        <v>118841.15</v>
      </c>
      <c r="F68" s="93">
        <f t="shared" si="1"/>
        <v>115.64595630855527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52836.26</v>
      </c>
      <c r="E69" s="104">
        <f t="shared" si="14"/>
        <v>59749.86</v>
      </c>
      <c r="F69" s="93">
        <f t="shared" si="1"/>
        <v>113.08495340131948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52836.26</v>
      </c>
      <c r="E70" s="104">
        <f t="shared" si="15"/>
        <v>59749.86</v>
      </c>
      <c r="F70" s="93">
        <f t="shared" si="1"/>
        <v>113.08495340131948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52836.26</v>
      </c>
      <c r="E72" s="247">
        <v>59749.86</v>
      </c>
      <c r="F72" s="93">
        <f t="shared" si="1"/>
        <v>113.08495340131948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4744.84</v>
      </c>
      <c r="E146" s="104">
        <f t="shared" si="26"/>
        <v>5985.6100000000006</v>
      </c>
      <c r="F146" s="93">
        <f t="shared" si="1"/>
        <v>126.14988071252139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6682.59</v>
      </c>
      <c r="E159" s="247">
        <v>8087.5</v>
      </c>
      <c r="F159" s="93">
        <f t="shared" si="1"/>
        <v>121.02343552425032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1937.75</v>
      </c>
      <c r="E163" s="247">
        <v>2101.89</v>
      </c>
      <c r="F163" s="93">
        <f t="shared" si="1"/>
        <v>108.47064894852276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45181.81</v>
      </c>
      <c r="E170" s="104">
        <f t="shared" si="29"/>
        <v>53105.68</v>
      </c>
      <c r="F170" s="93">
        <f t="shared" si="1"/>
        <v>117.53774361850489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45181.81</v>
      </c>
      <c r="E173" s="247">
        <v>53105.68</v>
      </c>
      <c r="F173" s="93">
        <f t="shared" si="1"/>
        <v>117.53774361850489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158677.46</v>
      </c>
      <c r="E175" s="104">
        <f t="shared" si="30"/>
        <v>166160.67000000001</v>
      </c>
      <c r="F175" s="93">
        <f t="shared" si="1"/>
        <v>104.71598801745378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48201.799999999996</v>
      </c>
      <c r="E176" s="104">
        <f t="shared" si="31"/>
        <v>56425.310000000005</v>
      </c>
      <c r="F176" s="93">
        <f t="shared" si="1"/>
        <v>117.06058694903511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48201.799999999996</v>
      </c>
      <c r="E177" s="104">
        <f t="shared" si="32"/>
        <v>56425.310000000005</v>
      </c>
      <c r="F177" s="93">
        <f t="shared" si="1"/>
        <v>117.06058694903511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40546.33</v>
      </c>
      <c r="E178" s="247">
        <v>50214.01</v>
      </c>
      <c r="F178" s="93">
        <f t="shared" si="1"/>
        <v>123.8435389836762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7605.73</v>
      </c>
      <c r="E179" s="247">
        <v>6152.44</v>
      </c>
      <c r="F179" s="93">
        <f t="shared" si="1"/>
        <v>80.892169456449281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49.74</v>
      </c>
      <c r="E180" s="104">
        <f t="shared" si="33"/>
        <v>58.86</v>
      </c>
      <c r="F180" s="93">
        <f t="shared" si="1"/>
        <v>118.33534378769602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49.74</v>
      </c>
      <c r="E183" s="247">
        <v>58.86</v>
      </c>
      <c r="F183" s="93">
        <f t="shared" si="1"/>
        <v>118.33534378769602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110475.66</v>
      </c>
      <c r="E237" s="104">
        <f t="shared" si="41"/>
        <v>109735.36</v>
      </c>
      <c r="F237" s="93">
        <f t="shared" si="1"/>
        <v>99.329897644422303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55914.53</v>
      </c>
      <c r="E238" s="104">
        <f t="shared" si="42"/>
        <v>47319.519999999997</v>
      </c>
      <c r="F238" s="93">
        <f t="shared" si="1"/>
        <v>84.628306810412241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55914.53</v>
      </c>
      <c r="E239" s="104">
        <f t="shared" si="43"/>
        <v>47319.519999999997</v>
      </c>
      <c r="F239" s="93">
        <f t="shared" si="1"/>
        <v>84.628306810412241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55914.53</v>
      </c>
      <c r="E240" s="247">
        <v>47319.519999999997</v>
      </c>
      <c r="F240" s="93">
        <f t="shared" si="1"/>
        <v>84.628306810412241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49816.29</v>
      </c>
      <c r="E245" s="104">
        <f t="shared" si="45"/>
        <v>56430.23</v>
      </c>
      <c r="F245" s="93">
        <f t="shared" si="1"/>
        <v>113.2766611082439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62864.65</v>
      </c>
      <c r="E246" s="104">
        <f t="shared" si="46"/>
        <v>68320.61</v>
      </c>
      <c r="F246" s="93">
        <f t="shared" si="1"/>
        <v>108.67889982685021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62864.65</v>
      </c>
      <c r="E247" s="247">
        <v>68320.61</v>
      </c>
      <c r="F247" s="93">
        <f t="shared" si="1"/>
        <v>108.67889982685021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13048.36</v>
      </c>
      <c r="E250" s="104">
        <f t="shared" si="47"/>
        <v>11890.38</v>
      </c>
      <c r="F250" s="93">
        <f t="shared" si="1"/>
        <v>91.12547477230855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13048.36</v>
      </c>
      <c r="E252" s="247">
        <v>11890.38</v>
      </c>
      <c r="F252" s="93">
        <f t="shared" si="1"/>
        <v>91.12547477230855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4744.84</v>
      </c>
      <c r="E255" s="247">
        <v>5985.61</v>
      </c>
      <c r="F255" s="93">
        <f t="shared" si="1"/>
        <v>126.14988071252138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14205.81</v>
      </c>
      <c r="E259" s="104">
        <f t="shared" si="49"/>
        <v>29752.63</v>
      </c>
      <c r="F259" s="93">
        <f t="shared" si="1"/>
        <v>209.43987002501089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14205.81</v>
      </c>
      <c r="E260" s="248">
        <v>29752.63</v>
      </c>
      <c r="F260" s="97">
        <f t="shared" si="1"/>
        <v>209.43987002501089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6682.59</v>
      </c>
      <c r="E265" s="247">
        <v>8087.5</v>
      </c>
      <c r="F265" s="93">
        <f t="shared" si="50"/>
        <v>121.02343552425032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48201.8</v>
      </c>
      <c r="E288" s="247">
        <v>56425.31</v>
      </c>
      <c r="F288" s="93">
        <f t="shared" si="50"/>
        <v>117.0605869490351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69481.77</v>
      </c>
      <c r="E107" s="81">
        <f t="shared" si="21"/>
        <v>64440.54</v>
      </c>
      <c r="F107" s="63">
        <f t="shared" si="1"/>
        <v>92.744528528850083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69481.77</v>
      </c>
      <c r="E109" s="249">
        <v>64440.54</v>
      </c>
      <c r="F109" s="63">
        <f t="shared" si="1"/>
        <v>92.744528528850083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478150.02</v>
      </c>
      <c r="E114" s="81">
        <f t="shared" si="22"/>
        <v>582217.13</v>
      </c>
      <c r="F114" s="63">
        <f t="shared" si="1"/>
        <v>121.76453114024757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478150.02</v>
      </c>
      <c r="E115" s="81">
        <f t="shared" si="23"/>
        <v>582217.13</v>
      </c>
      <c r="F115" s="63">
        <f t="shared" si="1"/>
        <v>121.76453114024757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478150.02</v>
      </c>
      <c r="E117" s="249">
        <v>582217.13</v>
      </c>
      <c r="F117" s="63">
        <f t="shared" si="1"/>
        <v>121.76453114024757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547631.79</v>
      </c>
      <c r="E141" s="106">
        <f t="shared" si="28"/>
        <v>646657.67000000004</v>
      </c>
      <c r="F141" s="82">
        <f t="shared" si="1"/>
        <v>118.08256602488325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 sqref="D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48201.79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656357.48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644467.1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540133.06999999995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102004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554.1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1775.93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11890.38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648133.96000000008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636243.58000000007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530465.38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103457.29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544.98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1775.93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11890.38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56425.309999999939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56425.31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56425.31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43837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2024-01-23T08:25:14Z</cp:lastPrinted>
  <dcterms:created xsi:type="dcterms:W3CDTF">2022-04-01T05:14:30Z</dcterms:created>
  <dcterms:modified xsi:type="dcterms:W3CDTF">2024-01-23T08:29:28Z</dcterms:modified>
</cp:coreProperties>
</file>