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227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E285" i="9"/>
  <c r="B285" i="9" s="1"/>
  <c r="H284" i="9"/>
  <c r="G284" i="9"/>
  <c r="F284" i="9"/>
  <c r="H283" i="9"/>
  <c r="G283" i="9"/>
  <c r="F283" i="9"/>
  <c r="F282" i="9"/>
  <c r="H281" i="9"/>
  <c r="G281" i="9"/>
  <c r="F281" i="9"/>
  <c r="E281" i="9"/>
  <c r="B281" i="9" s="1"/>
  <c r="H280" i="9"/>
  <c r="G280" i="9"/>
  <c r="F280" i="9"/>
  <c r="H279" i="9"/>
  <c r="G279" i="9"/>
  <c r="F279" i="9"/>
  <c r="F278" i="9"/>
  <c r="F277" i="9"/>
  <c r="F276" i="9"/>
  <c r="F275" i="9" s="1"/>
  <c r="L274" i="9"/>
  <c r="F274" i="9" s="1"/>
  <c r="H274" i="9"/>
  <c r="I273" i="9"/>
  <c r="E273" i="9" s="1"/>
  <c r="B273" i="9" s="1"/>
  <c r="H273" i="9"/>
  <c r="F273" i="9"/>
  <c r="E272" i="9"/>
  <c r="M271" i="9"/>
  <c r="L271" i="9"/>
  <c r="F271" i="9" s="1"/>
  <c r="E271" i="9"/>
  <c r="B271" i="9" s="1"/>
  <c r="M270" i="9"/>
  <c r="L270" i="9"/>
  <c r="F270" i="9" s="1"/>
  <c r="B270" i="9" s="1"/>
  <c r="E270" i="9"/>
  <c r="M269" i="9"/>
  <c r="L269" i="9"/>
  <c r="F269" i="9" s="1"/>
  <c r="E269" i="9"/>
  <c r="M268" i="9"/>
  <c r="L268" i="9"/>
  <c r="F268" i="9"/>
  <c r="E268" i="9"/>
  <c r="B268" i="9" s="1"/>
  <c r="M267" i="9"/>
  <c r="L267" i="9"/>
  <c r="F267" i="9" s="1"/>
  <c r="E267" i="9"/>
  <c r="B267" i="9" s="1"/>
  <c r="M266" i="9"/>
  <c r="L266" i="9"/>
  <c r="F266" i="9" s="1"/>
  <c r="B266" i="9" s="1"/>
  <c r="E266" i="9"/>
  <c r="M265" i="9"/>
  <c r="L265" i="9"/>
  <c r="F265" i="9" s="1"/>
  <c r="E265" i="9"/>
  <c r="M264" i="9"/>
  <c r="L264" i="9"/>
  <c r="F264" i="9"/>
  <c r="E264" i="9"/>
  <c r="B264" i="9" s="1"/>
  <c r="M263" i="9"/>
  <c r="L263" i="9"/>
  <c r="F263" i="9" s="1"/>
  <c r="E263" i="9"/>
  <c r="B263" i="9" s="1"/>
  <c r="M262" i="9"/>
  <c r="L262" i="9"/>
  <c r="F262" i="9" s="1"/>
  <c r="B262" i="9" s="1"/>
  <c r="E262" i="9"/>
  <c r="M261" i="9"/>
  <c r="L261" i="9"/>
  <c r="F261" i="9" s="1"/>
  <c r="E261" i="9"/>
  <c r="M260" i="9"/>
  <c r="L260" i="9"/>
  <c r="F260" i="9"/>
  <c r="E260" i="9"/>
  <c r="B260" i="9" s="1"/>
  <c r="M259" i="9"/>
  <c r="L259" i="9"/>
  <c r="F259" i="9" s="1"/>
  <c r="E259" i="9"/>
  <c r="M258" i="9"/>
  <c r="L258" i="9"/>
  <c r="F258" i="9" s="1"/>
  <c r="B258" i="9" s="1"/>
  <c r="E258" i="9"/>
  <c r="M257" i="9"/>
  <c r="L257" i="9"/>
  <c r="F257" i="9" s="1"/>
  <c r="E257" i="9"/>
  <c r="B257" i="9" s="1"/>
  <c r="M256" i="9"/>
  <c r="L256" i="9"/>
  <c r="F256" i="9"/>
  <c r="E256" i="9"/>
  <c r="B256" i="9" s="1"/>
  <c r="M255" i="9"/>
  <c r="L255" i="9"/>
  <c r="F255" i="9" s="1"/>
  <c r="E255" i="9"/>
  <c r="B255" i="9" s="1"/>
  <c r="M254" i="9"/>
  <c r="L254" i="9"/>
  <c r="F254" i="9" s="1"/>
  <c r="B254" i="9" s="1"/>
  <c r="E254" i="9"/>
  <c r="M253" i="9"/>
  <c r="L253" i="9"/>
  <c r="F253" i="9" s="1"/>
  <c r="E253" i="9"/>
  <c r="M252" i="9"/>
  <c r="L252" i="9"/>
  <c r="F252" i="9"/>
  <c r="B252" i="9" s="1"/>
  <c r="E252" i="9"/>
  <c r="M251" i="9"/>
  <c r="L251" i="9"/>
  <c r="F251" i="9" s="1"/>
  <c r="E251" i="9"/>
  <c r="B251" i="9" s="1"/>
  <c r="M250" i="9"/>
  <c r="L250" i="9"/>
  <c r="F250" i="9" s="1"/>
  <c r="B250" i="9" s="1"/>
  <c r="E250" i="9"/>
  <c r="M249" i="9"/>
  <c r="L249" i="9"/>
  <c r="F249" i="9" s="1"/>
  <c r="E249" i="9"/>
  <c r="M248" i="9"/>
  <c r="L248" i="9"/>
  <c r="F248" i="9"/>
  <c r="B248" i="9" s="1"/>
  <c r="E248" i="9"/>
  <c r="M247" i="9"/>
  <c r="L247" i="9"/>
  <c r="F247" i="9" s="1"/>
  <c r="E247" i="9"/>
  <c r="M246" i="9"/>
  <c r="L246" i="9"/>
  <c r="F246" i="9" s="1"/>
  <c r="B246" i="9" s="1"/>
  <c r="E246" i="9"/>
  <c r="M245" i="9"/>
  <c r="L245" i="9"/>
  <c r="F245" i="9" s="1"/>
  <c r="E245" i="9"/>
  <c r="B245" i="9" s="1"/>
  <c r="M244" i="9"/>
  <c r="L244" i="9"/>
  <c r="F244" i="9"/>
  <c r="B244" i="9" s="1"/>
  <c r="E244" i="9"/>
  <c r="M243" i="9"/>
  <c r="L243" i="9"/>
  <c r="F243" i="9" s="1"/>
  <c r="E243" i="9"/>
  <c r="M242" i="9"/>
  <c r="L242" i="9"/>
  <c r="F242" i="9" s="1"/>
  <c r="B242" i="9" s="1"/>
  <c r="E242" i="9"/>
  <c r="M241" i="9"/>
  <c r="L241" i="9"/>
  <c r="F241" i="9" s="1"/>
  <c r="E241" i="9"/>
  <c r="B241" i="9" s="1"/>
  <c r="M240" i="9"/>
  <c r="L240" i="9"/>
  <c r="F240" i="9"/>
  <c r="B240" i="9" s="1"/>
  <c r="E240" i="9"/>
  <c r="M239" i="9"/>
  <c r="L239" i="9"/>
  <c r="F239" i="9" s="1"/>
  <c r="E239" i="9"/>
  <c r="B239" i="9" s="1"/>
  <c r="M238" i="9"/>
  <c r="L238" i="9"/>
  <c r="F238" i="9" s="1"/>
  <c r="B238" i="9" s="1"/>
  <c r="E238" i="9"/>
  <c r="M237" i="9"/>
  <c r="L237" i="9"/>
  <c r="F237" i="9" s="1"/>
  <c r="E237" i="9"/>
  <c r="M236" i="9"/>
  <c r="L236" i="9"/>
  <c r="F236" i="9"/>
  <c r="B236" i="9" s="1"/>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M230" i="9"/>
  <c r="L230" i="9"/>
  <c r="F230" i="9" s="1"/>
  <c r="B230" i="9" s="1"/>
  <c r="E230" i="9"/>
  <c r="M229" i="9"/>
  <c r="L229" i="9"/>
  <c r="F229" i="9" s="1"/>
  <c r="E229" i="9"/>
  <c r="B229" i="9" s="1"/>
  <c r="M228" i="9"/>
  <c r="L228" i="9"/>
  <c r="F228" i="9"/>
  <c r="B228" i="9" s="1"/>
  <c r="E228" i="9"/>
  <c r="M227" i="9"/>
  <c r="L227" i="9"/>
  <c r="F227" i="9" s="1"/>
  <c r="E227" i="9"/>
  <c r="M226" i="9"/>
  <c r="L226" i="9"/>
  <c r="F226" i="9" s="1"/>
  <c r="B226" i="9" s="1"/>
  <c r="E226" i="9"/>
  <c r="H225" i="9"/>
  <c r="G225" i="9"/>
  <c r="F225" i="9"/>
  <c r="E225" i="9"/>
  <c r="B225" i="9" s="1"/>
  <c r="M224" i="9"/>
  <c r="L224" i="9"/>
  <c r="F224" i="9"/>
  <c r="B224" i="9" s="1"/>
  <c r="E224" i="9"/>
  <c r="M223" i="9"/>
  <c r="L223" i="9"/>
  <c r="F223" i="9" s="1"/>
  <c r="E223" i="9"/>
  <c r="B223" i="9" s="1"/>
  <c r="M222" i="9"/>
  <c r="L222" i="9"/>
  <c r="F222" i="9" s="1"/>
  <c r="B222" i="9" s="1"/>
  <c r="E222" i="9"/>
  <c r="M221" i="9"/>
  <c r="L221" i="9"/>
  <c r="F221" i="9" s="1"/>
  <c r="E221" i="9"/>
  <c r="M220" i="9"/>
  <c r="L220" i="9"/>
  <c r="F220" i="9" s="1"/>
  <c r="E220" i="9"/>
  <c r="M219" i="9"/>
  <c r="L219" i="9"/>
  <c r="E219" i="9"/>
  <c r="M218" i="9"/>
  <c r="L218" i="9"/>
  <c r="E218" i="9"/>
  <c r="M217" i="9"/>
  <c r="L217" i="9"/>
  <c r="E217" i="9"/>
  <c r="M216" i="9"/>
  <c r="L216" i="9"/>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E139" i="9" s="1"/>
  <c r="B139" i="9" s="1"/>
  <c r="F139" i="9"/>
  <c r="H138" i="9"/>
  <c r="E138" i="9" s="1"/>
  <c r="B138" i="9" s="1"/>
  <c r="G138" i="9"/>
  <c r="F138" i="9"/>
  <c r="H137" i="9"/>
  <c r="G137" i="9"/>
  <c r="E137" i="9" s="1"/>
  <c r="B137" i="9" s="1"/>
  <c r="F137" i="9"/>
  <c r="H136" i="9"/>
  <c r="G136" i="9"/>
  <c r="E136" i="9" s="1"/>
  <c r="B136" i="9" s="1"/>
  <c r="F136" i="9"/>
  <c r="H135" i="9"/>
  <c r="G135" i="9"/>
  <c r="E135" i="9" s="1"/>
  <c r="B135" i="9" s="1"/>
  <c r="F135" i="9"/>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c r="H46" i="9"/>
  <c r="G46" i="9"/>
  <c r="F46" i="9"/>
  <c r="E46" i="9"/>
  <c r="B46" i="9" s="1"/>
  <c r="H45" i="9"/>
  <c r="G45" i="9"/>
  <c r="E45" i="9" s="1"/>
  <c r="B45" i="9" s="1"/>
  <c r="F45" i="9"/>
  <c r="H44" i="9"/>
  <c r="G44" i="9"/>
  <c r="F44" i="9"/>
  <c r="H43" i="9"/>
  <c r="G43" i="9"/>
  <c r="F43" i="9"/>
  <c r="H42" i="9"/>
  <c r="G42" i="9"/>
  <c r="F42" i="9"/>
  <c r="H41" i="9"/>
  <c r="G41" i="9"/>
  <c r="E41" i="9" s="1"/>
  <c r="F41" i="9"/>
  <c r="H40" i="9"/>
  <c r="G40" i="9"/>
  <c r="F40" i="9"/>
  <c r="H39" i="9"/>
  <c r="G39" i="9"/>
  <c r="F39" i="9"/>
  <c r="H38" i="9"/>
  <c r="E38" i="9" s="1"/>
  <c r="B38" i="9" s="1"/>
  <c r="G38" i="9"/>
  <c r="F38" i="9"/>
  <c r="H37" i="9"/>
  <c r="G37" i="9"/>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F31" i="9"/>
  <c r="E31" i="9"/>
  <c r="B31" i="9" s="1"/>
  <c r="H30" i="9"/>
  <c r="G30" i="9"/>
  <c r="F30" i="9"/>
  <c r="E30" i="9"/>
  <c r="B30" i="9" s="1"/>
  <c r="H29" i="9"/>
  <c r="G29" i="9"/>
  <c r="F29" i="9"/>
  <c r="H28" i="9"/>
  <c r="G28" i="9"/>
  <c r="E28" i="9" s="1"/>
  <c r="B28" i="9" s="1"/>
  <c r="F28" i="9"/>
  <c r="H27" i="9"/>
  <c r="G27" i="9"/>
  <c r="F27" i="9"/>
  <c r="E27" i="9"/>
  <c r="B27" i="9" s="1"/>
  <c r="H26" i="9"/>
  <c r="G26" i="9"/>
  <c r="F26" i="9"/>
  <c r="H25" i="9"/>
  <c r="G25" i="9"/>
  <c r="F25" i="9"/>
  <c r="E25" i="9"/>
  <c r="B25" i="9" s="1"/>
  <c r="H24" i="9"/>
  <c r="E24" i="9" s="1"/>
  <c r="B24" i="9" s="1"/>
  <c r="G24" i="9"/>
  <c r="F24" i="9"/>
  <c r="H23" i="9"/>
  <c r="G23" i="9"/>
  <c r="E23" i="9" s="1"/>
  <c r="B23" i="9" s="1"/>
  <c r="F23" i="9"/>
  <c r="H22" i="9"/>
  <c r="G22" i="9"/>
  <c r="F22" i="9"/>
  <c r="H21" i="9"/>
  <c r="E21" i="9" s="1"/>
  <c r="B21" i="9" s="1"/>
  <c r="G21" i="9"/>
  <c r="F21" i="9"/>
  <c r="F20" i="9"/>
  <c r="F4" i="9"/>
  <c r="O3" i="9"/>
  <c r="G274" i="9" s="1"/>
  <c r="E274" i="9" s="1"/>
  <c r="I3" i="9"/>
  <c r="H3" i="9"/>
  <c r="G3" i="9"/>
  <c r="D101" i="8"/>
  <c r="D95" i="8"/>
  <c r="D90" i="8"/>
  <c r="D85" i="8"/>
  <c r="D80" i="8"/>
  <c r="C1555" i="1" s="1"/>
  <c r="D75" i="8"/>
  <c r="D70" i="8"/>
  <c r="D65" i="8"/>
  <c r="D60" i="8"/>
  <c r="C1535" i="1" s="1"/>
  <c r="D55" i="8"/>
  <c r="D50" i="8"/>
  <c r="D44" i="8"/>
  <c r="D36" i="8"/>
  <c r="D26" i="8"/>
  <c r="D24" i="8" s="1"/>
  <c r="D18" i="8"/>
  <c r="D8" i="8"/>
  <c r="D6" i="8" s="1"/>
  <c r="C1481" i="1" s="1"/>
  <c r="E44" i="7"/>
  <c r="D44" i="7"/>
  <c r="E39" i="7"/>
  <c r="D39" i="7"/>
  <c r="D38" i="7" s="1"/>
  <c r="E38" i="7"/>
  <c r="E30" i="7"/>
  <c r="D30" i="7"/>
  <c r="E23" i="7"/>
  <c r="E22" i="7" s="1"/>
  <c r="D23" i="7"/>
  <c r="D22" i="7"/>
  <c r="H30" i="3" s="1"/>
  <c r="E7" i="7"/>
  <c r="E6" i="7" s="1"/>
  <c r="E5"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F246" i="5" s="1"/>
  <c r="D246" i="5"/>
  <c r="F244" i="5"/>
  <c r="F243" i="5"/>
  <c r="F242" i="5"/>
  <c r="E242" i="5"/>
  <c r="D242" i="5"/>
  <c r="F241" i="5"/>
  <c r="F240" i="5"/>
  <c r="E239" i="5"/>
  <c r="E238" i="5" s="1"/>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157" i="1"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7" i="5"/>
  <c r="F76" i="5"/>
  <c r="F75" i="5"/>
  <c r="F74" i="5"/>
  <c r="F73" i="5"/>
  <c r="F72" i="5"/>
  <c r="F71" i="5"/>
  <c r="E70" i="5"/>
  <c r="D70" i="5"/>
  <c r="F70" i="5" s="1"/>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F522" i="4"/>
  <c r="E522" i="4"/>
  <c r="D522" i="4"/>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E417" i="4"/>
  <c r="D417" i="4"/>
  <c r="F417"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6" i="4" s="1"/>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E139" i="4" s="1"/>
  <c r="D135" i="1" s="1"/>
  <c r="D140" i="4"/>
  <c r="D139" i="4"/>
  <c r="F138" i="4"/>
  <c r="F137" i="4"/>
  <c r="F136" i="4"/>
  <c r="F135" i="4"/>
  <c r="E134" i="4"/>
  <c r="E133" i="4" s="1"/>
  <c r="D134" i="4"/>
  <c r="F134" i="4" s="1"/>
  <c r="F132" i="4"/>
  <c r="F131" i="4"/>
  <c r="F130" i="4"/>
  <c r="F129" i="4"/>
  <c r="F128" i="4"/>
  <c r="E128" i="4"/>
  <c r="E124" i="4" s="1"/>
  <c r="D128" i="4"/>
  <c r="F127" i="4"/>
  <c r="F126" i="4"/>
  <c r="F125" i="4"/>
  <c r="E125" i="4"/>
  <c r="D125" i="4"/>
  <c r="D124" i="4" s="1"/>
  <c r="F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G1507" i="1"/>
  <c r="C1507" i="1"/>
  <c r="H1507" i="1" s="1"/>
  <c r="C1506" i="1"/>
  <c r="H1505" i="1"/>
  <c r="C1505" i="1"/>
  <c r="G1505" i="1" s="1"/>
  <c r="G1504" i="1"/>
  <c r="C1504" i="1"/>
  <c r="H1504" i="1" s="1"/>
  <c r="C1503" i="1"/>
  <c r="H1503" i="1" s="1"/>
  <c r="C1502" i="1"/>
  <c r="C1501" i="1"/>
  <c r="G1501" i="1" s="1"/>
  <c r="H1500" i="1"/>
  <c r="G1500" i="1"/>
  <c r="C1500" i="1"/>
  <c r="C1499" i="1"/>
  <c r="H1499" i="1" s="1"/>
  <c r="C1498" i="1"/>
  <c r="H1497" i="1"/>
  <c r="C1497" i="1"/>
  <c r="G1497" i="1" s="1"/>
  <c r="H1496" i="1"/>
  <c r="G1496" i="1"/>
  <c r="C1496" i="1"/>
  <c r="G1495" i="1"/>
  <c r="C1495" i="1"/>
  <c r="H1495" i="1" s="1"/>
  <c r="C1494" i="1"/>
  <c r="H1493" i="1"/>
  <c r="C1493" i="1"/>
  <c r="G1493" i="1" s="1"/>
  <c r="C1492" i="1"/>
  <c r="H1492" i="1" s="1"/>
  <c r="G1491" i="1"/>
  <c r="C1491" i="1"/>
  <c r="H1491" i="1" s="1"/>
  <c r="C1490" i="1"/>
  <c r="H1489" i="1"/>
  <c r="C1489" i="1"/>
  <c r="G1489" i="1" s="1"/>
  <c r="H1488" i="1"/>
  <c r="G1488" i="1"/>
  <c r="C1488" i="1"/>
  <c r="G1487" i="1"/>
  <c r="C1487" i="1"/>
  <c r="H1487" i="1" s="1"/>
  <c r="C1486" i="1"/>
  <c r="C1485" i="1"/>
  <c r="G1485" i="1" s="1"/>
  <c r="C1484" i="1"/>
  <c r="G1484" i="1" s="1"/>
  <c r="C1483" i="1"/>
  <c r="H1483" i="1" s="1"/>
  <c r="C1482" i="1"/>
  <c r="C1480" i="1"/>
  <c r="H1480" i="1" s="1"/>
  <c r="H1479" i="1"/>
  <c r="D1479" i="1"/>
  <c r="C1479" i="1"/>
  <c r="J1478" i="1"/>
  <c r="G1478" i="1"/>
  <c r="I1478" i="1" s="1"/>
  <c r="D1478" i="1"/>
  <c r="H1478" i="1" s="1"/>
  <c r="C1478" i="1"/>
  <c r="H1477" i="1"/>
  <c r="D1477" i="1"/>
  <c r="C1477" i="1"/>
  <c r="J1476" i="1"/>
  <c r="G1476" i="1"/>
  <c r="I1476" i="1" s="1"/>
  <c r="D1476" i="1"/>
  <c r="H1476" i="1" s="1"/>
  <c r="C1476" i="1"/>
  <c r="G1475" i="1"/>
  <c r="D1475" i="1"/>
  <c r="H1475" i="1" s="1"/>
  <c r="C1475" i="1"/>
  <c r="H1474" i="1"/>
  <c r="D1474" i="1"/>
  <c r="C1474" i="1"/>
  <c r="D1473" i="1"/>
  <c r="C1473" i="1"/>
  <c r="H1472" i="1"/>
  <c r="D1472" i="1"/>
  <c r="C1472" i="1"/>
  <c r="G1471" i="1"/>
  <c r="D1471" i="1"/>
  <c r="C1471" i="1"/>
  <c r="D1470" i="1"/>
  <c r="C1470" i="1"/>
  <c r="D1469" i="1"/>
  <c r="H1469" i="1" s="1"/>
  <c r="C1469" i="1"/>
  <c r="D1468" i="1"/>
  <c r="C1468" i="1"/>
  <c r="J1467" i="1"/>
  <c r="D1467" i="1"/>
  <c r="H1467" i="1" s="1"/>
  <c r="C1467" i="1"/>
  <c r="D1466" i="1"/>
  <c r="C1466" i="1"/>
  <c r="J1465" i="1"/>
  <c r="D1465" i="1"/>
  <c r="H1465" i="1" s="1"/>
  <c r="C1465" i="1"/>
  <c r="D1464" i="1"/>
  <c r="C1464" i="1"/>
  <c r="J1463" i="1"/>
  <c r="D1463" i="1"/>
  <c r="H1463" i="1" s="1"/>
  <c r="C1463" i="1"/>
  <c r="D1462" i="1"/>
  <c r="C1462" i="1"/>
  <c r="H1461" i="1"/>
  <c r="D1461" i="1"/>
  <c r="C1461" i="1"/>
  <c r="G1461" i="1" s="1"/>
  <c r="J1460" i="1"/>
  <c r="G1460" i="1"/>
  <c r="I1460" i="1" s="1"/>
  <c r="D1460" i="1"/>
  <c r="H1460" i="1" s="1"/>
  <c r="C1460" i="1"/>
  <c r="H1459" i="1"/>
  <c r="D1459" i="1"/>
  <c r="C1459" i="1"/>
  <c r="J1458" i="1"/>
  <c r="G1458" i="1"/>
  <c r="I1458" i="1" s="1"/>
  <c r="D1458" i="1"/>
  <c r="H1458" i="1" s="1"/>
  <c r="C1458" i="1"/>
  <c r="H1457" i="1"/>
  <c r="D1457" i="1"/>
  <c r="C1457" i="1"/>
  <c r="J1456" i="1"/>
  <c r="G1456" i="1"/>
  <c r="I1456" i="1" s="1"/>
  <c r="D1456" i="1"/>
  <c r="H1456" i="1" s="1"/>
  <c r="C1456" i="1"/>
  <c r="H1455" i="1"/>
  <c r="D1455" i="1"/>
  <c r="C1455" i="1"/>
  <c r="H1454" i="1"/>
  <c r="D1454" i="1"/>
  <c r="C1454" i="1"/>
  <c r="G1454" i="1" s="1"/>
  <c r="D1453" i="1"/>
  <c r="C1453" i="1"/>
  <c r="D1452" i="1"/>
  <c r="C1452" i="1"/>
  <c r="D1451" i="1"/>
  <c r="C1451" i="1"/>
  <c r="D1450" i="1"/>
  <c r="C1450" i="1"/>
  <c r="D1449" i="1"/>
  <c r="C1449" i="1"/>
  <c r="D1448" i="1"/>
  <c r="C1448" i="1"/>
  <c r="D1447" i="1"/>
  <c r="C1447" i="1"/>
  <c r="G1446" i="1"/>
  <c r="D1446" i="1"/>
  <c r="C1446" i="1"/>
  <c r="H1445" i="1"/>
  <c r="G1445" i="1"/>
  <c r="D1445" i="1"/>
  <c r="C1445" i="1"/>
  <c r="J1445" i="1" s="1"/>
  <c r="J1444" i="1"/>
  <c r="D1444" i="1"/>
  <c r="C1444" i="1"/>
  <c r="D1443" i="1"/>
  <c r="C1443" i="1"/>
  <c r="D1442" i="1"/>
  <c r="G1442" i="1" s="1"/>
  <c r="C1442" i="1"/>
  <c r="H1441" i="1"/>
  <c r="G1441" i="1"/>
  <c r="D1441" i="1"/>
  <c r="C1441" i="1"/>
  <c r="J1441" i="1" s="1"/>
  <c r="D1440" i="1"/>
  <c r="C1440" i="1"/>
  <c r="D1439" i="1"/>
  <c r="H1439" i="1" s="1"/>
  <c r="C1439" i="1"/>
  <c r="D1438" i="1"/>
  <c r="H1438" i="1" s="1"/>
  <c r="C1438" i="1"/>
  <c r="C1437" i="1"/>
  <c r="D1434" i="1"/>
  <c r="C1434" i="1"/>
  <c r="D1433" i="1"/>
  <c r="H1433" i="1" s="1"/>
  <c r="C1433" i="1"/>
  <c r="G1432" i="1"/>
  <c r="D1432" i="1"/>
  <c r="H1432" i="1" s="1"/>
  <c r="C1432" i="1"/>
  <c r="G1431" i="1"/>
  <c r="D1431" i="1"/>
  <c r="H1431" i="1" s="1"/>
  <c r="C1431" i="1"/>
  <c r="D1430" i="1"/>
  <c r="C1430" i="1"/>
  <c r="D1429" i="1"/>
  <c r="H1429" i="1" s="1"/>
  <c r="C1429" i="1"/>
  <c r="G1428" i="1"/>
  <c r="D1428" i="1"/>
  <c r="H1428" i="1" s="1"/>
  <c r="C1428" i="1"/>
  <c r="G1427" i="1"/>
  <c r="D1427" i="1"/>
  <c r="H1427" i="1" s="1"/>
  <c r="C1427" i="1"/>
  <c r="D1426" i="1"/>
  <c r="C1426" i="1"/>
  <c r="D1425" i="1"/>
  <c r="H1425" i="1" s="1"/>
  <c r="C1425" i="1"/>
  <c r="G1424" i="1"/>
  <c r="D1424" i="1"/>
  <c r="H1424" i="1" s="1"/>
  <c r="C1424" i="1"/>
  <c r="G1423" i="1"/>
  <c r="D1423" i="1"/>
  <c r="H1423" i="1" s="1"/>
  <c r="C1423" i="1"/>
  <c r="D1422" i="1"/>
  <c r="C1422" i="1"/>
  <c r="D1421" i="1"/>
  <c r="H1421" i="1" s="1"/>
  <c r="C1421" i="1"/>
  <c r="G1420" i="1"/>
  <c r="D1420" i="1"/>
  <c r="H1420" i="1" s="1"/>
  <c r="C1420" i="1"/>
  <c r="G1419" i="1"/>
  <c r="D1419" i="1"/>
  <c r="H1419" i="1" s="1"/>
  <c r="C1419" i="1"/>
  <c r="D1418" i="1"/>
  <c r="C1418" i="1"/>
  <c r="D1417" i="1"/>
  <c r="H1417" i="1" s="1"/>
  <c r="C1417" i="1"/>
  <c r="G1416" i="1"/>
  <c r="D1416" i="1"/>
  <c r="H1416" i="1" s="1"/>
  <c r="C1416" i="1"/>
  <c r="G1415" i="1"/>
  <c r="D1415" i="1"/>
  <c r="H1415" i="1" s="1"/>
  <c r="C1415" i="1"/>
  <c r="D1414" i="1"/>
  <c r="C1414" i="1"/>
  <c r="D1413" i="1"/>
  <c r="H1413" i="1" s="1"/>
  <c r="C1413" i="1"/>
  <c r="G1412" i="1"/>
  <c r="D1412" i="1"/>
  <c r="H1412" i="1" s="1"/>
  <c r="C1412" i="1"/>
  <c r="D1411" i="1"/>
  <c r="H1411" i="1" s="1"/>
  <c r="C1411" i="1"/>
  <c r="G1411" i="1" s="1"/>
  <c r="D1410" i="1"/>
  <c r="C1410" i="1"/>
  <c r="D1409" i="1"/>
  <c r="H1409" i="1" s="1"/>
  <c r="C1409" i="1"/>
  <c r="D1408" i="1"/>
  <c r="C1408" i="1"/>
  <c r="G1408" i="1" s="1"/>
  <c r="G1407" i="1"/>
  <c r="D1407" i="1"/>
  <c r="H1407" i="1" s="1"/>
  <c r="C1407" i="1"/>
  <c r="D1406" i="1"/>
  <c r="C1406" i="1"/>
  <c r="D1405" i="1"/>
  <c r="H1405" i="1" s="1"/>
  <c r="C1405" i="1"/>
  <c r="G1404" i="1"/>
  <c r="D1404" i="1"/>
  <c r="H1404" i="1" s="1"/>
  <c r="C1404" i="1"/>
  <c r="D1403" i="1"/>
  <c r="H1403" i="1" s="1"/>
  <c r="C1403" i="1"/>
  <c r="D1402" i="1"/>
  <c r="C1402" i="1"/>
  <c r="D1401" i="1"/>
  <c r="H1401" i="1" s="1"/>
  <c r="C1401" i="1"/>
  <c r="G1400" i="1"/>
  <c r="D1400" i="1"/>
  <c r="H1400" i="1" s="1"/>
  <c r="C1400" i="1"/>
  <c r="G1399" i="1"/>
  <c r="D1399" i="1"/>
  <c r="H1399" i="1" s="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D1332" i="1"/>
  <c r="C1332"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H1245" i="1" s="1"/>
  <c r="D1244" i="1"/>
  <c r="C1244" i="1"/>
  <c r="G1244" i="1" s="1"/>
  <c r="D1243" i="1"/>
  <c r="H1243" i="1" s="1"/>
  <c r="C1243" i="1"/>
  <c r="D1242" i="1"/>
  <c r="H1242" i="1" s="1"/>
  <c r="C1242" i="1"/>
  <c r="D1241" i="1"/>
  <c r="C1241" i="1"/>
  <c r="D1240" i="1"/>
  <c r="H1240" i="1" s="1"/>
  <c r="C1240" i="1"/>
  <c r="D1239" i="1"/>
  <c r="H1239" i="1" s="1"/>
  <c r="C1239" i="1"/>
  <c r="D1238" i="1"/>
  <c r="H1238" i="1" s="1"/>
  <c r="C1238" i="1"/>
  <c r="D1237" i="1"/>
  <c r="C1237" i="1"/>
  <c r="D1236" i="1"/>
  <c r="C1236" i="1"/>
  <c r="D1235" i="1"/>
  <c r="D1234" i="1"/>
  <c r="H1234" i="1" s="1"/>
  <c r="C1234" i="1"/>
  <c r="G1234" i="1" s="1"/>
  <c r="D1233" i="1"/>
  <c r="H1233" i="1" s="1"/>
  <c r="C1233" i="1"/>
  <c r="G1233" i="1" s="1"/>
  <c r="D1232" i="1"/>
  <c r="C1232" i="1"/>
  <c r="D1231" i="1"/>
  <c r="H1231" i="1" s="1"/>
  <c r="C1231" i="1"/>
  <c r="G1231" i="1" s="1"/>
  <c r="D1230" i="1"/>
  <c r="H1230" i="1" s="1"/>
  <c r="C1230" i="1"/>
  <c r="G1230" i="1" s="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H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D1055" i="1"/>
  <c r="C1055" i="1"/>
  <c r="D1054" i="1"/>
  <c r="C1054" i="1"/>
  <c r="D1053" i="1"/>
  <c r="C1053" i="1"/>
  <c r="D1052" i="1"/>
  <c r="C1052" i="1"/>
  <c r="D1051" i="1"/>
  <c r="C1051" i="1"/>
  <c r="D1050" i="1"/>
  <c r="C1050"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G1032" i="1"/>
  <c r="D1032" i="1"/>
  <c r="C1032" i="1"/>
  <c r="H1031" i="1"/>
  <c r="G1031" i="1"/>
  <c r="D1031" i="1"/>
  <c r="C1031" i="1"/>
  <c r="D1030" i="1"/>
  <c r="H1029" i="1"/>
  <c r="G1029" i="1"/>
  <c r="D1029" i="1"/>
  <c r="C1029" i="1"/>
  <c r="D1028" i="1"/>
  <c r="C1028" i="1"/>
  <c r="H1028" i="1" s="1"/>
  <c r="H1027" i="1"/>
  <c r="G1027" i="1"/>
  <c r="D1027" i="1"/>
  <c r="C1027" i="1"/>
  <c r="H1026" i="1"/>
  <c r="G1026" i="1"/>
  <c r="D1026" i="1"/>
  <c r="C1026" i="1"/>
  <c r="D1025" i="1"/>
  <c r="C1025" i="1"/>
  <c r="H1025" i="1" s="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D1003" i="1"/>
  <c r="C1003" i="1"/>
  <c r="H1003" i="1" s="1"/>
  <c r="H1002" i="1"/>
  <c r="G1002" i="1"/>
  <c r="D1002" i="1"/>
  <c r="C1002" i="1"/>
  <c r="H1001" i="1"/>
  <c r="G1001" i="1"/>
  <c r="D1001" i="1"/>
  <c r="C1001" i="1"/>
  <c r="D1000" i="1"/>
  <c r="C1000" i="1"/>
  <c r="H1000" i="1" s="1"/>
  <c r="D999" i="1"/>
  <c r="C999" i="1"/>
  <c r="H999" i="1" s="1"/>
  <c r="D998" i="1"/>
  <c r="C998" i="1"/>
  <c r="D996" i="1"/>
  <c r="C996" i="1"/>
  <c r="D995" i="1"/>
  <c r="C995" i="1"/>
  <c r="D994" i="1"/>
  <c r="C994" i="1"/>
  <c r="D993" i="1"/>
  <c r="C993" i="1"/>
  <c r="D992" i="1"/>
  <c r="C992" i="1"/>
  <c r="D991" i="1"/>
  <c r="C991" i="1"/>
  <c r="D989" i="1"/>
  <c r="C989" i="1"/>
  <c r="D988" i="1"/>
  <c r="C988" i="1"/>
  <c r="D987" i="1"/>
  <c r="C987"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G702" i="1"/>
  <c r="D702" i="1"/>
  <c r="C702" i="1"/>
  <c r="H702" i="1" s="1"/>
  <c r="D701" i="1"/>
  <c r="C701" i="1"/>
  <c r="H701" i="1" s="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C649" i="1"/>
  <c r="H649" i="1" s="1"/>
  <c r="G648" i="1"/>
  <c r="D648" i="1"/>
  <c r="C648" i="1"/>
  <c r="H648" i="1" s="1"/>
  <c r="D647" i="1"/>
  <c r="G647" i="1" s="1"/>
  <c r="C647" i="1"/>
  <c r="G646" i="1"/>
  <c r="D646" i="1"/>
  <c r="C646" i="1"/>
  <c r="H646" i="1" s="1"/>
  <c r="C645" i="1"/>
  <c r="D644" i="1"/>
  <c r="C644" i="1"/>
  <c r="D643" i="1"/>
  <c r="C643" i="1"/>
  <c r="H643" i="1" s="1"/>
  <c r="D642" i="1"/>
  <c r="C642" i="1"/>
  <c r="D641" i="1"/>
  <c r="C641" i="1"/>
  <c r="H632" i="1"/>
  <c r="D632" i="1"/>
  <c r="C632" i="1"/>
  <c r="G632" i="1" s="1"/>
  <c r="H631" i="1"/>
  <c r="D631" i="1"/>
  <c r="C631" i="1"/>
  <c r="G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3" i="1" s="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D465" i="1"/>
  <c r="C465" i="1"/>
  <c r="D464" i="1"/>
  <c r="C464" i="1"/>
  <c r="D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H307" i="1" s="1"/>
  <c r="C307" i="1"/>
  <c r="D306" i="1"/>
  <c r="G305" i="1"/>
  <c r="D305" i="1"/>
  <c r="H305" i="1" s="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D290" i="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H210" i="1"/>
  <c r="G210" i="1"/>
  <c r="D210" i="1"/>
  <c r="C210" i="1"/>
  <c r="H209" i="1"/>
  <c r="G209" i="1"/>
  <c r="D209" i="1"/>
  <c r="C209" i="1"/>
  <c r="H208" i="1"/>
  <c r="D208" i="1"/>
  <c r="G208" i="1" s="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C192" i="1"/>
  <c r="D191" i="1"/>
  <c r="H191" i="1" s="1"/>
  <c r="C191" i="1"/>
  <c r="H190" i="1"/>
  <c r="G190" i="1"/>
  <c r="D190" i="1"/>
  <c r="C190" i="1"/>
  <c r="D189" i="1"/>
  <c r="C189" i="1"/>
  <c r="D188" i="1"/>
  <c r="C188" i="1"/>
  <c r="D187" i="1"/>
  <c r="C187" i="1"/>
  <c r="H186" i="1"/>
  <c r="G186" i="1"/>
  <c r="D186" i="1"/>
  <c r="C186" i="1"/>
  <c r="H185" i="1"/>
  <c r="G185" i="1"/>
  <c r="D185" i="1"/>
  <c r="C185" i="1"/>
  <c r="D184" i="1"/>
  <c r="D183" i="1"/>
  <c r="C183" i="1"/>
  <c r="D182" i="1"/>
  <c r="G182" i="1" s="1"/>
  <c r="C182" i="1"/>
  <c r="G181" i="1"/>
  <c r="D181" i="1"/>
  <c r="C181" i="1"/>
  <c r="H181" i="1" s="1"/>
  <c r="G180" i="1"/>
  <c r="D180" i="1"/>
  <c r="C180" i="1"/>
  <c r="H180" i="1" s="1"/>
  <c r="H179" i="1"/>
  <c r="D179" i="1"/>
  <c r="G179" i="1" s="1"/>
  <c r="C179" i="1"/>
  <c r="D178" i="1"/>
  <c r="C178" i="1"/>
  <c r="D177" i="1"/>
  <c r="C177" i="1"/>
  <c r="D176" i="1"/>
  <c r="C176" i="1"/>
  <c r="D175" i="1"/>
  <c r="C175" i="1"/>
  <c r="D174" i="1"/>
  <c r="C174" i="1"/>
  <c r="D173" i="1"/>
  <c r="C173" i="1"/>
  <c r="H172" i="1"/>
  <c r="D172" i="1"/>
  <c r="G172" i="1" s="1"/>
  <c r="C172" i="1"/>
  <c r="H171" i="1"/>
  <c r="G171" i="1"/>
  <c r="D171" i="1"/>
  <c r="C171" i="1"/>
  <c r="D170" i="1"/>
  <c r="C170" i="1"/>
  <c r="D169" i="1"/>
  <c r="C169" i="1"/>
  <c r="D168" i="1"/>
  <c r="C168" i="1"/>
  <c r="H167" i="1"/>
  <c r="G167" i="1"/>
  <c r="D167" i="1"/>
  <c r="C167" i="1"/>
  <c r="D166" i="1"/>
  <c r="C166" i="1"/>
  <c r="D165" i="1"/>
  <c r="D164" i="1"/>
  <c r="H164" i="1" s="1"/>
  <c r="C164" i="1"/>
  <c r="D163" i="1"/>
  <c r="C163" i="1"/>
  <c r="D162" i="1"/>
  <c r="H162" i="1" s="1"/>
  <c r="C162" i="1"/>
  <c r="D161" i="1"/>
  <c r="G161" i="1" s="1"/>
  <c r="C161" i="1"/>
  <c r="H161" i="1" s="1"/>
  <c r="D160" i="1"/>
  <c r="H158" i="1"/>
  <c r="G158" i="1"/>
  <c r="D158" i="1"/>
  <c r="C158" i="1"/>
  <c r="D157" i="1"/>
  <c r="G157" i="1" s="1"/>
  <c r="C157" i="1"/>
  <c r="H156" i="1"/>
  <c r="G156" i="1"/>
  <c r="D156" i="1"/>
  <c r="C156" i="1"/>
  <c r="D155" i="1"/>
  <c r="G155" i="1" s="1"/>
  <c r="C155" i="1"/>
  <c r="H155" i="1" s="1"/>
  <c r="D154" i="1"/>
  <c r="H154" i="1" s="1"/>
  <c r="C154" i="1"/>
  <c r="D153" i="1"/>
  <c r="H153" i="1" s="1"/>
  <c r="C153" i="1"/>
  <c r="H152" i="1"/>
  <c r="D152" i="1"/>
  <c r="C152" i="1"/>
  <c r="H151" i="1"/>
  <c r="G151" i="1"/>
  <c r="D151" i="1"/>
  <c r="C151" i="1"/>
  <c r="D150" i="1"/>
  <c r="C150" i="1"/>
  <c r="H150" i="1" s="1"/>
  <c r="D149" i="1"/>
  <c r="C149" i="1"/>
  <c r="D146" i="1"/>
  <c r="C146" i="1"/>
  <c r="D145" i="1"/>
  <c r="G145" i="1" s="1"/>
  <c r="C145" i="1"/>
  <c r="D144" i="1"/>
  <c r="H144" i="1" s="1"/>
  <c r="C144" i="1"/>
  <c r="D143" i="1"/>
  <c r="G143" i="1" s="1"/>
  <c r="C143" i="1"/>
  <c r="D142" i="1"/>
  <c r="H142" i="1" s="1"/>
  <c r="C142" i="1"/>
  <c r="D141" i="1"/>
  <c r="H141" i="1" s="1"/>
  <c r="C141" i="1"/>
  <c r="D140" i="1"/>
  <c r="G140" i="1" s="1"/>
  <c r="C140" i="1"/>
  <c r="D139" i="1"/>
  <c r="H139" i="1" s="1"/>
  <c r="C139" i="1"/>
  <c r="D138" i="1"/>
  <c r="G138" i="1" s="1"/>
  <c r="C138" i="1"/>
  <c r="D137" i="1"/>
  <c r="H137" i="1" s="1"/>
  <c r="C137" i="1"/>
  <c r="D136" i="1"/>
  <c r="H136" i="1" s="1"/>
  <c r="C136" i="1"/>
  <c r="D134" i="1"/>
  <c r="H134" i="1" s="1"/>
  <c r="C134" i="1"/>
  <c r="D133" i="1"/>
  <c r="G133" i="1" s="1"/>
  <c r="C133" i="1"/>
  <c r="D132" i="1"/>
  <c r="H132" i="1" s="1"/>
  <c r="C132" i="1"/>
  <c r="D131" i="1"/>
  <c r="C131" i="1"/>
  <c r="D130" i="1"/>
  <c r="D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D82" i="1"/>
  <c r="C82" i="1"/>
  <c r="H82" i="1" s="1"/>
  <c r="D81" i="1"/>
  <c r="H81" i="1" s="1"/>
  <c r="C81" i="1"/>
  <c r="H80" i="1"/>
  <c r="D80" i="1"/>
  <c r="G80" i="1" s="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D45" i="1"/>
  <c r="H45" i="1" s="1"/>
  <c r="C45" i="1"/>
  <c r="D44" i="1"/>
  <c r="H44" i="1" s="1"/>
  <c r="C44" i="1"/>
  <c r="D43" i="1"/>
  <c r="H43" i="1" s="1"/>
  <c r="C43" i="1"/>
  <c r="D42" i="1"/>
  <c r="H42" i="1" s="1"/>
  <c r="C42" i="1"/>
  <c r="D41" i="1"/>
  <c r="H41" i="1" s="1"/>
  <c r="C41" i="1"/>
  <c r="D40" i="1"/>
  <c r="G40" i="1" s="1"/>
  <c r="C40" i="1"/>
  <c r="D39" i="1"/>
  <c r="H39" i="1" s="1"/>
  <c r="C39" i="1"/>
  <c r="D38" i="1"/>
  <c r="G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G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G19" i="1" s="1"/>
  <c r="C19" i="1"/>
  <c r="D18" i="1"/>
  <c r="H18" i="1" s="1"/>
  <c r="C18" i="1"/>
  <c r="D17" i="1"/>
  <c r="H17" i="1" s="1"/>
  <c r="C17" i="1"/>
  <c r="D16" i="1"/>
  <c r="H16" i="1" s="1"/>
  <c r="C16" i="1"/>
  <c r="D15" i="1"/>
  <c r="H15" i="1" s="1"/>
  <c r="C15" i="1"/>
  <c r="D14" i="1"/>
  <c r="H14" i="1" s="1"/>
  <c r="C14" i="1"/>
  <c r="D13" i="1"/>
  <c r="H13" i="1" s="1"/>
  <c r="C13" i="1"/>
  <c r="D12" i="1"/>
  <c r="H12" i="1" s="1"/>
  <c r="C12" i="1"/>
  <c r="D11" i="1"/>
  <c r="G11" i="1" s="1"/>
  <c r="C11" i="1"/>
  <c r="D10" i="1"/>
  <c r="H10" i="1" s="1"/>
  <c r="C10" i="1"/>
  <c r="D9" i="1"/>
  <c r="H9" i="1" s="1"/>
  <c r="C9" i="1"/>
  <c r="D8" i="1"/>
  <c r="H8" i="1" s="1"/>
  <c r="C8" i="1"/>
  <c r="D7" i="1"/>
  <c r="H7" i="1" s="1"/>
  <c r="C7" i="1"/>
  <c r="D6" i="1"/>
  <c r="H6" i="1" s="1"/>
  <c r="C6" i="1"/>
  <c r="D5" i="1"/>
  <c r="H5" i="1" s="1"/>
  <c r="C5" i="1"/>
  <c r="D4" i="1"/>
  <c r="H4" i="1" s="1"/>
  <c r="C4" i="1"/>
  <c r="D3" i="1"/>
  <c r="E283" i="9" l="1"/>
  <c r="B283" i="9" s="1"/>
  <c r="H1006" i="1"/>
  <c r="E280" i="9"/>
  <c r="B280" i="9" s="1"/>
  <c r="D1223" i="1"/>
  <c r="E279" i="9"/>
  <c r="B279" i="9" s="1"/>
  <c r="E245" i="5"/>
  <c r="G1480" i="1"/>
  <c r="G1492" i="1"/>
  <c r="H1509" i="1"/>
  <c r="G1503" i="1"/>
  <c r="G1499" i="1"/>
  <c r="H1501" i="1"/>
  <c r="H1485" i="1"/>
  <c r="G1481" i="1"/>
  <c r="H1481" i="1"/>
  <c r="H1484" i="1"/>
  <c r="G1483" i="1"/>
  <c r="D1437" i="1"/>
  <c r="H1437" i="1" s="1"/>
  <c r="I29" i="3"/>
  <c r="D1436" i="1"/>
  <c r="J1439" i="1"/>
  <c r="G1438" i="1"/>
  <c r="G1437" i="1"/>
  <c r="G1403" i="1"/>
  <c r="F115" i="6"/>
  <c r="G1232" i="1"/>
  <c r="E177" i="5"/>
  <c r="H289" i="9" s="1"/>
  <c r="D1154" i="1"/>
  <c r="G1154" i="1" s="1"/>
  <c r="H1033" i="1"/>
  <c r="H1032" i="1"/>
  <c r="H1023" i="1"/>
  <c r="H1013" i="1"/>
  <c r="E12" i="5"/>
  <c r="D990" i="1" s="1"/>
  <c r="H1004" i="1"/>
  <c r="F19" i="5"/>
  <c r="E37" i="9"/>
  <c r="B37" i="9" s="1"/>
  <c r="F216" i="9"/>
  <c r="B216" i="9" s="1"/>
  <c r="H644" i="1"/>
  <c r="H645" i="1"/>
  <c r="H642" i="1"/>
  <c r="F652" i="4"/>
  <c r="E22" i="9"/>
  <c r="B22" i="9" s="1"/>
  <c r="H647" i="1"/>
  <c r="B274" i="9"/>
  <c r="F214" i="9"/>
  <c r="B214" i="9" s="1"/>
  <c r="H641" i="1"/>
  <c r="E363" i="4"/>
  <c r="D358" i="1" s="1"/>
  <c r="E644" i="4"/>
  <c r="D638" i="1" s="1"/>
  <c r="H206" i="1"/>
  <c r="F196" i="4"/>
  <c r="F210" i="4"/>
  <c r="H192" i="1"/>
  <c r="H207" i="1"/>
  <c r="G191" i="1"/>
  <c r="H189" i="1"/>
  <c r="H188" i="1"/>
  <c r="H187" i="1"/>
  <c r="H183" i="1"/>
  <c r="H182" i="1"/>
  <c r="F219" i="9"/>
  <c r="F218" i="9"/>
  <c r="B218" i="9" s="1"/>
  <c r="E42" i="9"/>
  <c r="B42" i="9" s="1"/>
  <c r="H178" i="1"/>
  <c r="H177" i="1"/>
  <c r="H176" i="1"/>
  <c r="H175" i="1"/>
  <c r="H173" i="1"/>
  <c r="H174" i="1"/>
  <c r="H170" i="1"/>
  <c r="H169" i="1"/>
  <c r="H168" i="1"/>
  <c r="H166" i="1"/>
  <c r="E163" i="4"/>
  <c r="D159" i="1" s="1"/>
  <c r="F169" i="4"/>
  <c r="G164" i="1"/>
  <c r="H163" i="1"/>
  <c r="E40" i="9"/>
  <c r="G162" i="1"/>
  <c r="H157" i="1"/>
  <c r="G154" i="1"/>
  <c r="E39" i="9"/>
  <c r="B39" i="9" s="1"/>
  <c r="F217" i="9"/>
  <c r="G153" i="1"/>
  <c r="G152" i="1"/>
  <c r="H149" i="1"/>
  <c r="F139" i="4"/>
  <c r="H79" i="1"/>
  <c r="H64" i="1"/>
  <c r="F68" i="4"/>
  <c r="E29" i="9"/>
  <c r="B29" i="9" s="1"/>
  <c r="H65" i="1"/>
  <c r="E26" i="9"/>
  <c r="B26" i="9" s="1"/>
  <c r="E284" i="9"/>
  <c r="B284" i="9" s="1"/>
  <c r="H1408" i="1"/>
  <c r="H1244" i="1"/>
  <c r="H1241" i="1"/>
  <c r="H1236" i="1"/>
  <c r="H1237" i="1"/>
  <c r="H1232" i="1"/>
  <c r="D69" i="5"/>
  <c r="C1030" i="1"/>
  <c r="H1030" i="1" s="1"/>
  <c r="G1030" i="1"/>
  <c r="G1033" i="1"/>
  <c r="G1028" i="1"/>
  <c r="G1023" i="1"/>
  <c r="G1025" i="1"/>
  <c r="G1013" i="1"/>
  <c r="G1014" i="1"/>
  <c r="G1006" i="1"/>
  <c r="G1004" i="1"/>
  <c r="G1003" i="1"/>
  <c r="G1000" i="1"/>
  <c r="G999" i="1"/>
  <c r="C997" i="1"/>
  <c r="H997" i="1" s="1"/>
  <c r="C986" i="1"/>
  <c r="B40" i="9"/>
  <c r="G649" i="1"/>
  <c r="G644" i="1"/>
  <c r="G643" i="1"/>
  <c r="G642" i="1"/>
  <c r="G645" i="1"/>
  <c r="G641" i="1"/>
  <c r="G146" i="1"/>
  <c r="C135" i="1"/>
  <c r="G135" i="1"/>
  <c r="D152" i="4"/>
  <c r="C148" i="1" s="1"/>
  <c r="H148" i="1" s="1"/>
  <c r="H290" i="1"/>
  <c r="H288" i="1"/>
  <c r="G192" i="1"/>
  <c r="G206" i="1"/>
  <c r="G207" i="1"/>
  <c r="G189" i="1"/>
  <c r="G188" i="1"/>
  <c r="G187" i="1"/>
  <c r="C184" i="1"/>
  <c r="G183" i="1"/>
  <c r="B220" i="9"/>
  <c r="E43" i="9"/>
  <c r="B43" i="9" s="1"/>
  <c r="G178" i="1"/>
  <c r="G177" i="1"/>
  <c r="G176" i="1"/>
  <c r="G175" i="1"/>
  <c r="G173" i="1"/>
  <c r="G174" i="1"/>
  <c r="G170" i="1"/>
  <c r="C165" i="1"/>
  <c r="H165" i="1" s="1"/>
  <c r="G169" i="1"/>
  <c r="G168" i="1"/>
  <c r="G166" i="1"/>
  <c r="D163" i="4"/>
  <c r="G163" i="1"/>
  <c r="C160" i="1"/>
  <c r="F164" i="4"/>
  <c r="G148" i="1"/>
  <c r="G149" i="1"/>
  <c r="G150" i="1"/>
  <c r="F153" i="4"/>
  <c r="G131" i="1"/>
  <c r="C130" i="1"/>
  <c r="H130" i="1"/>
  <c r="H113" i="1"/>
  <c r="G82" i="1"/>
  <c r="G79" i="1"/>
  <c r="G81" i="1"/>
  <c r="G64" i="1"/>
  <c r="G65" i="1"/>
  <c r="H362" i="1"/>
  <c r="G362" i="1"/>
  <c r="H368" i="1"/>
  <c r="G368" i="1"/>
  <c r="H374" i="1"/>
  <c r="G374" i="1"/>
  <c r="H380" i="1"/>
  <c r="G380" i="1"/>
  <c r="H386" i="1"/>
  <c r="G386" i="1"/>
  <c r="H392" i="1"/>
  <c r="G392" i="1"/>
  <c r="H398" i="1"/>
  <c r="G398" i="1"/>
  <c r="H405" i="1"/>
  <c r="G405" i="1"/>
  <c r="H411" i="1"/>
  <c r="G411" i="1"/>
  <c r="H418" i="1"/>
  <c r="G418" i="1"/>
  <c r="H426" i="1"/>
  <c r="G426" i="1"/>
  <c r="H432" i="1"/>
  <c r="G432" i="1"/>
  <c r="H438" i="1"/>
  <c r="G438" i="1"/>
  <c r="H444" i="1"/>
  <c r="G444" i="1"/>
  <c r="H450" i="1"/>
  <c r="G450" i="1"/>
  <c r="H468" i="1"/>
  <c r="G468" i="1"/>
  <c r="H474" i="1"/>
  <c r="G474" i="1"/>
  <c r="G6" i="1"/>
  <c r="G10" i="1"/>
  <c r="G14" i="1"/>
  <c r="G17" i="1"/>
  <c r="G20" i="1"/>
  <c r="G25" i="1"/>
  <c r="G29" i="1"/>
  <c r="G34" i="1"/>
  <c r="G37" i="1"/>
  <c r="G41" i="1"/>
  <c r="G134" i="1"/>
  <c r="G137" i="1"/>
  <c r="G141" i="1"/>
  <c r="G249" i="1"/>
  <c r="G250" i="1"/>
  <c r="G251" i="1"/>
  <c r="G252" i="1"/>
  <c r="G253" i="1"/>
  <c r="G254" i="1"/>
  <c r="G255" i="1"/>
  <c r="G256" i="1"/>
  <c r="G257" i="1"/>
  <c r="G258" i="1"/>
  <c r="G288" i="1"/>
  <c r="G289" i="1"/>
  <c r="G290" i="1"/>
  <c r="G291" i="1"/>
  <c r="G292"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8" i="1"/>
  <c r="G348" i="1"/>
  <c r="H350" i="1"/>
  <c r="G350" i="1"/>
  <c r="H352" i="1"/>
  <c r="G352" i="1"/>
  <c r="H354" i="1"/>
  <c r="G354" i="1"/>
  <c r="H356" i="1"/>
  <c r="G356" i="1"/>
  <c r="H455" i="1"/>
  <c r="G455" i="1"/>
  <c r="H457" i="1"/>
  <c r="G457" i="1"/>
  <c r="H459" i="1"/>
  <c r="G459" i="1"/>
  <c r="H461" i="1"/>
  <c r="G461"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364" i="1"/>
  <c r="G364" i="1"/>
  <c r="H370" i="1"/>
  <c r="G370" i="1"/>
  <c r="H376" i="1"/>
  <c r="G376" i="1"/>
  <c r="H382" i="1"/>
  <c r="G382" i="1"/>
  <c r="H388" i="1"/>
  <c r="G388" i="1"/>
  <c r="H396" i="1"/>
  <c r="G396" i="1"/>
  <c r="H413" i="1"/>
  <c r="G413" i="1"/>
  <c r="H422" i="1"/>
  <c r="G422" i="1"/>
  <c r="H428" i="1"/>
  <c r="G428" i="1"/>
  <c r="H436" i="1"/>
  <c r="G436" i="1"/>
  <c r="H442" i="1"/>
  <c r="G442" i="1"/>
  <c r="H448" i="1"/>
  <c r="G448" i="1"/>
  <c r="H465" i="1"/>
  <c r="G465" i="1"/>
  <c r="H470" i="1"/>
  <c r="G470" i="1"/>
  <c r="H476" i="1"/>
  <c r="G476" i="1"/>
  <c r="G4" i="1"/>
  <c r="G7" i="1"/>
  <c r="G9" i="1"/>
  <c r="G13" i="1"/>
  <c r="G16" i="1"/>
  <c r="G21" i="1"/>
  <c r="G24" i="1"/>
  <c r="G27" i="1"/>
  <c r="G30" i="1"/>
  <c r="G32" i="1"/>
  <c r="G36" i="1"/>
  <c r="G39" i="1"/>
  <c r="G42" i="1"/>
  <c r="G44" i="1"/>
  <c r="G45" i="1"/>
  <c r="G130" i="1"/>
  <c r="G132" i="1"/>
  <c r="G136" i="1"/>
  <c r="G139" i="1"/>
  <c r="G142" i="1"/>
  <c r="G144" i="1"/>
  <c r="H11" i="1"/>
  <c r="H19" i="1"/>
  <c r="H28" i="1"/>
  <c r="H38" i="1"/>
  <c r="H40"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H131" i="1"/>
  <c r="H133" i="1"/>
  <c r="H135" i="1"/>
  <c r="H138" i="1"/>
  <c r="H140" i="1"/>
  <c r="H143" i="1"/>
  <c r="H145" i="1"/>
  <c r="H146"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64" i="1"/>
  <c r="G464" i="1"/>
  <c r="H469" i="1"/>
  <c r="G469" i="1"/>
  <c r="H471" i="1"/>
  <c r="G471" i="1"/>
  <c r="H473" i="1"/>
  <c r="G473" i="1"/>
  <c r="H475" i="1"/>
  <c r="G475" i="1"/>
  <c r="H477" i="1"/>
  <c r="G477" i="1"/>
  <c r="H360" i="1"/>
  <c r="G360" i="1"/>
  <c r="H366" i="1"/>
  <c r="G366" i="1"/>
  <c r="H372" i="1"/>
  <c r="G372" i="1"/>
  <c r="H378" i="1"/>
  <c r="G378" i="1"/>
  <c r="H384" i="1"/>
  <c r="G384" i="1"/>
  <c r="H390" i="1"/>
  <c r="G390" i="1"/>
  <c r="H394" i="1"/>
  <c r="G394" i="1"/>
  <c r="H400" i="1"/>
  <c r="G400" i="1"/>
  <c r="H416" i="1"/>
  <c r="G416" i="1"/>
  <c r="H420" i="1"/>
  <c r="G420" i="1"/>
  <c r="H424" i="1"/>
  <c r="G424" i="1"/>
  <c r="H430" i="1"/>
  <c r="G430" i="1"/>
  <c r="H434" i="1"/>
  <c r="G434" i="1"/>
  <c r="H440" i="1"/>
  <c r="G440" i="1"/>
  <c r="H446" i="1"/>
  <c r="G446" i="1"/>
  <c r="H452" i="1"/>
  <c r="G452" i="1"/>
  <c r="H472" i="1"/>
  <c r="G472" i="1"/>
  <c r="G5" i="1"/>
  <c r="G8" i="1"/>
  <c r="G12" i="1"/>
  <c r="G15" i="1"/>
  <c r="G18" i="1"/>
  <c r="G22" i="1"/>
  <c r="G23" i="1"/>
  <c r="G26" i="1"/>
  <c r="G31" i="1"/>
  <c r="G33" i="1"/>
  <c r="G35" i="1"/>
  <c r="G43"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7" i="1"/>
  <c r="G347" i="1"/>
  <c r="H349" i="1"/>
  <c r="G349" i="1"/>
  <c r="H351" i="1"/>
  <c r="G351" i="1"/>
  <c r="H353" i="1"/>
  <c r="G353" i="1"/>
  <c r="H355" i="1"/>
  <c r="G355" i="1"/>
  <c r="H357" i="1"/>
  <c r="G357" i="1"/>
  <c r="H454" i="1"/>
  <c r="G454" i="1"/>
  <c r="H456" i="1"/>
  <c r="G456" i="1"/>
  <c r="H458" i="1"/>
  <c r="G458" i="1"/>
  <c r="H460" i="1"/>
  <c r="G460" i="1"/>
  <c r="H462" i="1"/>
  <c r="G462"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F473" i="4"/>
  <c r="D472" i="4"/>
  <c r="E35" i="6"/>
  <c r="D1330" i="1"/>
  <c r="F39" i="6"/>
  <c r="D35" i="6"/>
  <c r="C1333" i="1"/>
  <c r="F54" i="6"/>
  <c r="C1348" i="1"/>
  <c r="H1535" i="1"/>
  <c r="G1535" i="1"/>
  <c r="H1555" i="1"/>
  <c r="G1555" i="1"/>
  <c r="C1576" i="1"/>
  <c r="I36" i="3"/>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H987" i="1"/>
  <c r="G987" i="1"/>
  <c r="H989" i="1"/>
  <c r="G989" i="1"/>
  <c r="H991" i="1"/>
  <c r="G991" i="1"/>
  <c r="H993" i="1"/>
  <c r="G993" i="1"/>
  <c r="H995" i="1"/>
  <c r="G995" i="1"/>
  <c r="H1048" i="1"/>
  <c r="G1048" i="1"/>
  <c r="H1050" i="1"/>
  <c r="G1050" i="1"/>
  <c r="H1052" i="1"/>
  <c r="G1052" i="1"/>
  <c r="H1054" i="1"/>
  <c r="G1054" i="1"/>
  <c r="H1114" i="1"/>
  <c r="G1114" i="1"/>
  <c r="H1116" i="1"/>
  <c r="G1116" i="1"/>
  <c r="H1118" i="1"/>
  <c r="G1118" i="1"/>
  <c r="H1120" i="1"/>
  <c r="G1120" i="1"/>
  <c r="H1122" i="1"/>
  <c r="G1122"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7" i="1"/>
  <c r="G1217" i="1"/>
  <c r="H1219" i="1"/>
  <c r="G1219" i="1"/>
  <c r="H1221" i="1"/>
  <c r="G1221" i="1"/>
  <c r="C463" i="1"/>
  <c r="C467" i="1"/>
  <c r="G700" i="1"/>
  <c r="H986" i="1"/>
  <c r="G986" i="1"/>
  <c r="H988" i="1"/>
  <c r="G988" i="1"/>
  <c r="H992" i="1"/>
  <c r="G992" i="1"/>
  <c r="H994" i="1"/>
  <c r="G994" i="1"/>
  <c r="H996" i="1"/>
  <c r="G996" i="1"/>
  <c r="H998" i="1"/>
  <c r="G998" i="1"/>
  <c r="H1049" i="1"/>
  <c r="G1049" i="1"/>
  <c r="H1051" i="1"/>
  <c r="G1051" i="1"/>
  <c r="H1053" i="1"/>
  <c r="G1053" i="1"/>
  <c r="H1055" i="1"/>
  <c r="G1055"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H1156" i="1"/>
  <c r="G1156" i="1"/>
  <c r="H1158" i="1"/>
  <c r="G1158" i="1"/>
  <c r="H1160" i="1"/>
  <c r="G1160" i="1"/>
  <c r="H1162" i="1"/>
  <c r="G1162" i="1"/>
  <c r="H1164" i="1"/>
  <c r="G1164" i="1"/>
  <c r="H1166" i="1"/>
  <c r="G1166" i="1"/>
  <c r="H1224" i="1"/>
  <c r="G1224" i="1"/>
  <c r="H1226" i="1"/>
  <c r="G1226" i="1"/>
  <c r="H1228" i="1"/>
  <c r="G1228" i="1"/>
  <c r="G1237" i="1"/>
  <c r="G1239" i="1"/>
  <c r="G1241" i="1"/>
  <c r="G1243" i="1"/>
  <c r="H1330" i="1"/>
  <c r="G1330" i="1"/>
  <c r="H1113" i="1"/>
  <c r="G1113" i="1"/>
  <c r="H1115" i="1"/>
  <c r="G1115" i="1"/>
  <c r="H1117" i="1"/>
  <c r="G1117" i="1"/>
  <c r="H1119" i="1"/>
  <c r="G1119" i="1"/>
  <c r="H1121" i="1"/>
  <c r="G1121" i="1"/>
  <c r="H1123" i="1"/>
  <c r="G1123"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G1216" i="1"/>
  <c r="H1218" i="1"/>
  <c r="G1218" i="1"/>
  <c r="H1220" i="1"/>
  <c r="G1220"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223" i="1"/>
  <c r="G1223" i="1"/>
  <c r="H1225" i="1"/>
  <c r="G1225" i="1"/>
  <c r="H1227" i="1"/>
  <c r="G1227" i="1"/>
  <c r="H1229" i="1"/>
  <c r="G1229" i="1"/>
  <c r="G1236" i="1"/>
  <c r="G1238" i="1"/>
  <c r="G1240" i="1"/>
  <c r="G1242" i="1"/>
  <c r="H1385" i="1"/>
  <c r="G1385" i="1"/>
  <c r="H1387" i="1"/>
  <c r="G1387" i="1"/>
  <c r="H1389" i="1"/>
  <c r="G1389" i="1"/>
  <c r="H1391" i="1"/>
  <c r="G1391" i="1"/>
  <c r="H1393" i="1"/>
  <c r="G1393" i="1"/>
  <c r="H1395" i="1"/>
  <c r="G1395" i="1"/>
  <c r="H1397" i="1"/>
  <c r="G1397" i="1"/>
  <c r="H1402" i="1"/>
  <c r="G1402" i="1"/>
  <c r="H1410" i="1"/>
  <c r="G1410" i="1"/>
  <c r="H1418" i="1"/>
  <c r="G1418" i="1"/>
  <c r="H1426" i="1"/>
  <c r="G1426" i="1"/>
  <c r="H1434" i="1"/>
  <c r="G1434" i="1"/>
  <c r="G1245"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1" i="1"/>
  <c r="G1331"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84" i="1"/>
  <c r="G1384" i="1"/>
  <c r="H1386" i="1"/>
  <c r="G1386" i="1"/>
  <c r="H1388" i="1"/>
  <c r="G1388" i="1"/>
  <c r="H1390" i="1"/>
  <c r="G1390" i="1"/>
  <c r="H1392" i="1"/>
  <c r="G1392" i="1"/>
  <c r="H1394" i="1"/>
  <c r="G1394" i="1"/>
  <c r="H1396" i="1"/>
  <c r="G1396" i="1"/>
  <c r="H1398" i="1"/>
  <c r="G1398" i="1"/>
  <c r="H1406" i="1"/>
  <c r="G1406" i="1"/>
  <c r="H1414" i="1"/>
  <c r="G1414" i="1"/>
  <c r="H1422" i="1"/>
  <c r="G1422" i="1"/>
  <c r="H1430" i="1"/>
  <c r="G1430" i="1"/>
  <c r="H1534" i="1"/>
  <c r="G1534" i="1"/>
  <c r="H1546" i="1"/>
  <c r="G1546" i="1"/>
  <c r="H1558" i="1"/>
  <c r="G1558" i="1"/>
  <c r="H1579" i="1"/>
  <c r="G157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2" i="1"/>
  <c r="G1332" i="1"/>
  <c r="H1334" i="1"/>
  <c r="G1334" i="1"/>
  <c r="H1336" i="1"/>
  <c r="G1336" i="1"/>
  <c r="H1338" i="1"/>
  <c r="G1338" i="1"/>
  <c r="H1340" i="1"/>
  <c r="G1340" i="1"/>
  <c r="H1342" i="1"/>
  <c r="G1342" i="1"/>
  <c r="H1344" i="1"/>
  <c r="G1344" i="1"/>
  <c r="H1346" i="1"/>
  <c r="G1346" i="1"/>
  <c r="H1350" i="1"/>
  <c r="G1350" i="1"/>
  <c r="H1352" i="1"/>
  <c r="G1352" i="1"/>
  <c r="H1354" i="1"/>
  <c r="G1354" i="1"/>
  <c r="H1356" i="1"/>
  <c r="G1356" i="1"/>
  <c r="H1358" i="1"/>
  <c r="G1358" i="1"/>
  <c r="H1440" i="1"/>
  <c r="G1440" i="1"/>
  <c r="J1440" i="1"/>
  <c r="I1446" i="1"/>
  <c r="H1448" i="1"/>
  <c r="J1448" i="1"/>
  <c r="G1448" i="1"/>
  <c r="H1450" i="1"/>
  <c r="J1450" i="1"/>
  <c r="G1450" i="1"/>
  <c r="H1452" i="1"/>
  <c r="J1452" i="1"/>
  <c r="G1452" i="1"/>
  <c r="I1452" i="1" s="1"/>
  <c r="G1447" i="1"/>
  <c r="J1447" i="1"/>
  <c r="H1447" i="1"/>
  <c r="G1449" i="1"/>
  <c r="I1449" i="1" s="1"/>
  <c r="J1449" i="1"/>
  <c r="H1449" i="1"/>
  <c r="G1451" i="1"/>
  <c r="I1451" i="1" s="1"/>
  <c r="J1451" i="1"/>
  <c r="H1451" i="1"/>
  <c r="G1453" i="1"/>
  <c r="H1453" i="1"/>
  <c r="G1462" i="1"/>
  <c r="I1462" i="1" s="1"/>
  <c r="J1462" i="1"/>
  <c r="H1462" i="1"/>
  <c r="G1466" i="1"/>
  <c r="I1466" i="1" s="1"/>
  <c r="J1466" i="1"/>
  <c r="H1466" i="1"/>
  <c r="H1470" i="1"/>
  <c r="G1470" i="1"/>
  <c r="H1473" i="1"/>
  <c r="J1473" i="1"/>
  <c r="H1530" i="1"/>
  <c r="G1530" i="1"/>
  <c r="H1542" i="1"/>
  <c r="G1542" i="1"/>
  <c r="H1570" i="1"/>
  <c r="G1570" i="1"/>
  <c r="H1574" i="1"/>
  <c r="G1574" i="1"/>
  <c r="F455" i="4"/>
  <c r="D421" i="4"/>
  <c r="G1401" i="1"/>
  <c r="G1405" i="1"/>
  <c r="G1409" i="1"/>
  <c r="G1413" i="1"/>
  <c r="G1417" i="1"/>
  <c r="G1421" i="1"/>
  <c r="G1425" i="1"/>
  <c r="G1429" i="1"/>
  <c r="G1433" i="1"/>
  <c r="G1439" i="1"/>
  <c r="I1439" i="1" s="1"/>
  <c r="I1441" i="1"/>
  <c r="H1444" i="1"/>
  <c r="G1444" i="1"/>
  <c r="G1473" i="1"/>
  <c r="H1526" i="1"/>
  <c r="G1526" i="1"/>
  <c r="H1538" i="1"/>
  <c r="G1538" i="1"/>
  <c r="H1554" i="1"/>
  <c r="G1554" i="1"/>
  <c r="H1566" i="1"/>
  <c r="G1566" i="1"/>
  <c r="F581" i="4"/>
  <c r="D580" i="4"/>
  <c r="J1443" i="1"/>
  <c r="H1443" i="1"/>
  <c r="G1443" i="1"/>
  <c r="I1443" i="1" s="1"/>
  <c r="J1446" i="1"/>
  <c r="H1446" i="1"/>
  <c r="G1464" i="1"/>
  <c r="I1464" i="1" s="1"/>
  <c r="J1464" i="1"/>
  <c r="H1464" i="1"/>
  <c r="G1468" i="1"/>
  <c r="J1468" i="1"/>
  <c r="H1468" i="1"/>
  <c r="H1471" i="1"/>
  <c r="I1471" i="1" s="1"/>
  <c r="J1471" i="1"/>
  <c r="H1550" i="1"/>
  <c r="G1550" i="1"/>
  <c r="H1562" i="1"/>
  <c r="G1562" i="1"/>
  <c r="F37" i="4"/>
  <c r="D7" i="4"/>
  <c r="F83" i="4"/>
  <c r="D82" i="4"/>
  <c r="F107" i="4"/>
  <c r="D106" i="4"/>
  <c r="F299" i="4"/>
  <c r="F519" i="4"/>
  <c r="D515" i="4"/>
  <c r="G1455" i="1"/>
  <c r="I1455" i="1" s="1"/>
  <c r="J1455" i="1"/>
  <c r="G1457" i="1"/>
  <c r="I1457" i="1" s="1"/>
  <c r="J1457" i="1"/>
  <c r="G1459" i="1"/>
  <c r="I1459" i="1" s="1"/>
  <c r="J1459" i="1"/>
  <c r="G1477" i="1"/>
  <c r="I1477" i="1" s="1"/>
  <c r="J1477" i="1"/>
  <c r="G1479" i="1"/>
  <c r="I1479" i="1" s="1"/>
  <c r="J1479" i="1"/>
  <c r="H1522" i="1"/>
  <c r="G1522" i="1"/>
  <c r="F51" i="4"/>
  <c r="D50" i="4"/>
  <c r="E82" i="4"/>
  <c r="D78" i="1" s="1"/>
  <c r="E106" i="4"/>
  <c r="D102" i="1" s="1"/>
  <c r="H20" i="9"/>
  <c r="G20" i="9"/>
  <c r="F152" i="4"/>
  <c r="E263" i="4"/>
  <c r="D259" i="1" s="1"/>
  <c r="D351" i="4"/>
  <c r="E472" i="4"/>
  <c r="D466" i="1" s="1"/>
  <c r="F79" i="5"/>
  <c r="D78" i="5"/>
  <c r="G289" i="9"/>
  <c r="H1442" i="1"/>
  <c r="I1442" i="1" s="1"/>
  <c r="J1442" i="1"/>
  <c r="G1463" i="1"/>
  <c r="I1463" i="1" s="1"/>
  <c r="G1465" i="1"/>
  <c r="I1465" i="1" s="1"/>
  <c r="G1467" i="1"/>
  <c r="I1467" i="1" s="1"/>
  <c r="G1469" i="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G1527" i="1"/>
  <c r="G1531" i="1"/>
  <c r="G1539" i="1"/>
  <c r="G1543" i="1"/>
  <c r="G1547" i="1"/>
  <c r="G1551" i="1"/>
  <c r="G1559" i="1"/>
  <c r="G1563" i="1"/>
  <c r="G1567" i="1"/>
  <c r="F225" i="4"/>
  <c r="D224" i="4"/>
  <c r="F312" i="4"/>
  <c r="D311" i="4"/>
  <c r="D643" i="4"/>
  <c r="F416" i="4"/>
  <c r="F529" i="4"/>
  <c r="E643" i="4"/>
  <c r="D637" i="1" s="1"/>
  <c r="F135" i="5"/>
  <c r="D134" i="5"/>
  <c r="F239" i="5"/>
  <c r="D238" i="5"/>
  <c r="F6" i="6"/>
  <c r="D5" i="6"/>
  <c r="H1578" i="1"/>
  <c r="G1578" i="1"/>
  <c r="F253" i="4"/>
  <c r="D252" i="4"/>
  <c r="E298" i="4"/>
  <c r="F364" i="4"/>
  <c r="D363" i="4"/>
  <c r="E459" i="4"/>
  <c r="D453" i="1" s="1"/>
  <c r="F485" i="4"/>
  <c r="D484" i="4"/>
  <c r="F35" i="5"/>
  <c r="D12" i="5"/>
  <c r="F114" i="6"/>
  <c r="H27" i="3"/>
  <c r="F568" i="4"/>
  <c r="D567" i="4"/>
  <c r="D528" i="4" s="1"/>
  <c r="F626" i="4"/>
  <c r="D625" i="4"/>
  <c r="E146" i="5"/>
  <c r="D1124" i="1" s="1"/>
  <c r="G287" i="9"/>
  <c r="E287" i="9" s="1"/>
  <c r="B287" i="9" s="1"/>
  <c r="D146" i="5"/>
  <c r="F149" i="5"/>
  <c r="F191" i="5"/>
  <c r="D190" i="5"/>
  <c r="E5" i="6"/>
  <c r="D5" i="7"/>
  <c r="D133" i="4"/>
  <c r="D215" i="4"/>
  <c r="D263" i="4"/>
  <c r="D459" i="4"/>
  <c r="E567" i="4"/>
  <c r="D561" i="1" s="1"/>
  <c r="G142" i="9"/>
  <c r="E142" i="9" s="1"/>
  <c r="B142" i="9" s="1"/>
  <c r="F603" i="4"/>
  <c r="G286" i="9"/>
  <c r="E286" i="9" s="1"/>
  <c r="B286" i="9" s="1"/>
  <c r="F88" i="5"/>
  <c r="D87" i="5"/>
  <c r="F90" i="6"/>
  <c r="D89" i="6"/>
  <c r="D42" i="8"/>
  <c r="D644" i="4"/>
  <c r="D593" i="4"/>
  <c r="G292" i="9"/>
  <c r="E292" i="9" s="1"/>
  <c r="B292" i="9" s="1"/>
  <c r="F206" i="5"/>
  <c r="D245" i="5"/>
  <c r="F259" i="5"/>
  <c r="D258" i="5"/>
  <c r="E89" i="6"/>
  <c r="D1383" i="1" s="1"/>
  <c r="D49" i="8"/>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7" i="9"/>
  <c r="E187" i="9" s="1"/>
  <c r="B187" i="9" s="1"/>
  <c r="G185" i="9"/>
  <c r="E185" i="9" s="1"/>
  <c r="B185" i="9" s="1"/>
  <c r="G182" i="9"/>
  <c r="E182" i="9" s="1"/>
  <c r="B182" i="9" s="1"/>
  <c r="G178" i="9"/>
  <c r="E178" i="9" s="1"/>
  <c r="B178" i="9" s="1"/>
  <c r="G165" i="9"/>
  <c r="E165" i="9" s="1"/>
  <c r="B165" i="9" s="1"/>
  <c r="H164" i="9"/>
  <c r="G191" i="9"/>
  <c r="E191" i="9" s="1"/>
  <c r="B191"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90" i="9"/>
  <c r="E190" i="9" s="1"/>
  <c r="B190" i="9" s="1"/>
  <c r="G188" i="9"/>
  <c r="E188" i="9" s="1"/>
  <c r="B188" i="9" s="1"/>
  <c r="G186" i="9"/>
  <c r="E186" i="9" s="1"/>
  <c r="B186" i="9" s="1"/>
  <c r="G184" i="9"/>
  <c r="E184" i="9" s="1"/>
  <c r="B184" i="9" s="1"/>
  <c r="G180" i="9"/>
  <c r="E180" i="9" s="1"/>
  <c r="B180" i="9" s="1"/>
  <c r="I10" i="9"/>
  <c r="E87" i="5"/>
  <c r="D1065" i="1" s="1"/>
  <c r="B41" i="9"/>
  <c r="E44" i="9"/>
  <c r="B44" i="9" s="1"/>
  <c r="B217" i="9"/>
  <c r="B261" i="9"/>
  <c r="B215" i="9"/>
  <c r="B221" i="9"/>
  <c r="B227" i="9"/>
  <c r="B233" i="9"/>
  <c r="B243" i="9"/>
  <c r="B249" i="9"/>
  <c r="B259" i="9"/>
  <c r="B265" i="9"/>
  <c r="B219" i="9"/>
  <c r="B231" i="9"/>
  <c r="B237" i="9"/>
  <c r="B247" i="9"/>
  <c r="B253" i="9"/>
  <c r="B269" i="9"/>
  <c r="E237" i="5" l="1"/>
  <c r="D1222" i="1"/>
  <c r="E176" i="5"/>
  <c r="I22" i="3" s="1"/>
  <c r="F177" i="5"/>
  <c r="E289" i="9"/>
  <c r="B289" i="9" s="1"/>
  <c r="E7" i="5"/>
  <c r="I20" i="3" s="1"/>
  <c r="E350" i="4"/>
  <c r="D345" i="1" s="1"/>
  <c r="F163" i="4"/>
  <c r="E6" i="4"/>
  <c r="E412" i="4" s="1"/>
  <c r="F69" i="5"/>
  <c r="C1047" i="1"/>
  <c r="G997" i="1"/>
  <c r="H184" i="1"/>
  <c r="G184" i="1"/>
  <c r="G165" i="1"/>
  <c r="C159" i="1"/>
  <c r="G159" i="1" s="1"/>
  <c r="G160" i="1"/>
  <c r="H160" i="1"/>
  <c r="E20" i="9"/>
  <c r="B20" i="9" s="1"/>
  <c r="F528" i="4"/>
  <c r="C522" i="1"/>
  <c r="F593" i="4"/>
  <c r="C587" i="1"/>
  <c r="F35" i="6"/>
  <c r="H25" i="3"/>
  <c r="C1329" i="1"/>
  <c r="G291" i="9"/>
  <c r="E291" i="9" s="1"/>
  <c r="B291" i="9" s="1"/>
  <c r="F190" i="5"/>
  <c r="C1167" i="1"/>
  <c r="F643" i="4"/>
  <c r="C637" i="1"/>
  <c r="F50" i="4"/>
  <c r="C46" i="1"/>
  <c r="F421" i="4"/>
  <c r="D420" i="4"/>
  <c r="C415" i="1"/>
  <c r="G1576" i="1"/>
  <c r="H1576" i="1"/>
  <c r="C1524" i="1"/>
  <c r="D43" i="8"/>
  <c r="G294" i="9" s="1"/>
  <c r="E294" i="9" s="1"/>
  <c r="F245" i="5"/>
  <c r="C1222" i="1"/>
  <c r="F644" i="4"/>
  <c r="C638" i="1"/>
  <c r="F133" i="4"/>
  <c r="C129" i="1"/>
  <c r="F252" i="4"/>
  <c r="C248" i="1"/>
  <c r="F5" i="6"/>
  <c r="H24" i="3"/>
  <c r="D141" i="6"/>
  <c r="C1299" i="1"/>
  <c r="F134" i="5"/>
  <c r="C1112" i="1"/>
  <c r="F311" i="4"/>
  <c r="C306" i="1"/>
  <c r="F78" i="5"/>
  <c r="D68" i="5"/>
  <c r="C1056" i="1"/>
  <c r="F351" i="4"/>
  <c r="D350" i="4"/>
  <c r="C346" i="1"/>
  <c r="D298" i="4"/>
  <c r="F82" i="4"/>
  <c r="C78" i="1"/>
  <c r="H1348" i="1"/>
  <c r="G1348" i="1"/>
  <c r="K1432" i="9"/>
  <c r="G295" i="9"/>
  <c r="E295" i="9" s="1"/>
  <c r="B295" i="9" s="1"/>
  <c r="I34" i="3"/>
  <c r="C1517" i="1"/>
  <c r="F87" i="5"/>
  <c r="C1065" i="1"/>
  <c r="D151" i="4"/>
  <c r="F215" i="4"/>
  <c r="C211" i="1"/>
  <c r="F567" i="4"/>
  <c r="C561" i="1"/>
  <c r="D1153" i="1"/>
  <c r="F89" i="6"/>
  <c r="C1383" i="1"/>
  <c r="F459" i="4"/>
  <c r="C453" i="1"/>
  <c r="G297" i="9"/>
  <c r="E297" i="9" s="1"/>
  <c r="H29" i="3"/>
  <c r="C1436" i="1"/>
  <c r="F625" i="4"/>
  <c r="C619" i="1"/>
  <c r="F363" i="4"/>
  <c r="C358" i="1"/>
  <c r="D176" i="5"/>
  <c r="I1468" i="1"/>
  <c r="I1473" i="1"/>
  <c r="E420" i="4"/>
  <c r="I1448" i="1"/>
  <c r="E151" i="4"/>
  <c r="F12" i="5"/>
  <c r="D7" i="5"/>
  <c r="C990" i="1"/>
  <c r="D293" i="1"/>
  <c r="H463" i="1"/>
  <c r="G463" i="1"/>
  <c r="F472" i="4"/>
  <c r="C466" i="1"/>
  <c r="F212" i="9"/>
  <c r="B212" i="9" s="1"/>
  <c r="F258" i="5"/>
  <c r="C1235" i="1"/>
  <c r="F263" i="4"/>
  <c r="C259" i="1"/>
  <c r="E141" i="6"/>
  <c r="I24" i="3"/>
  <c r="D1299" i="1"/>
  <c r="F146" i="5"/>
  <c r="C1124" i="1"/>
  <c r="F484" i="4"/>
  <c r="C478" i="1"/>
  <c r="D237" i="5"/>
  <c r="F238" i="5"/>
  <c r="C1215" i="1"/>
  <c r="E68" i="5"/>
  <c r="F224" i="4"/>
  <c r="C220" i="1"/>
  <c r="E528" i="4"/>
  <c r="F515" i="4"/>
  <c r="C509" i="1"/>
  <c r="F106" i="4"/>
  <c r="C102" i="1"/>
  <c r="F7" i="4"/>
  <c r="D6" i="4"/>
  <c r="C3" i="1"/>
  <c r="F580" i="4"/>
  <c r="C574" i="1"/>
  <c r="I1444" i="1"/>
  <c r="I1447" i="1"/>
  <c r="I1450" i="1"/>
  <c r="I1440" i="1"/>
  <c r="H467" i="1"/>
  <c r="G467" i="1"/>
  <c r="H1333" i="1"/>
  <c r="G1333" i="1"/>
  <c r="I25" i="3"/>
  <c r="D1329" i="1"/>
  <c r="I23" i="3" l="1"/>
  <c r="D1214" i="1"/>
  <c r="E175" i="5"/>
  <c r="D1152" i="1" s="1"/>
  <c r="D985" i="1"/>
  <c r="E407" i="4"/>
  <c r="D402" i="1" s="1"/>
  <c r="E408" i="4"/>
  <c r="D403" i="1" s="1"/>
  <c r="D2" i="1"/>
  <c r="I16" i="3"/>
  <c r="G299" i="9"/>
  <c r="E299" i="9" s="1"/>
  <c r="E298" i="9" s="1"/>
  <c r="G1047" i="1"/>
  <c r="H1047" i="1"/>
  <c r="H159" i="1"/>
  <c r="E19" i="9"/>
  <c r="E293" i="9"/>
  <c r="B294" i="9"/>
  <c r="F7" i="5"/>
  <c r="H20" i="3"/>
  <c r="D6" i="5"/>
  <c r="C985" i="1"/>
  <c r="E635" i="4"/>
  <c r="D629" i="1" s="1"/>
  <c r="D414" i="1"/>
  <c r="H358" i="1"/>
  <c r="G358" i="1"/>
  <c r="H1436" i="1"/>
  <c r="G1436" i="1"/>
  <c r="G1065" i="1"/>
  <c r="H1065" i="1"/>
  <c r="G78" i="1"/>
  <c r="H78" i="1"/>
  <c r="D408" i="4"/>
  <c r="F350" i="4"/>
  <c r="C345" i="1"/>
  <c r="H129" i="1"/>
  <c r="G129" i="1"/>
  <c r="H1222" i="1"/>
  <c r="G1222" i="1"/>
  <c r="H1329" i="1"/>
  <c r="G1329" i="1"/>
  <c r="H3" i="1"/>
  <c r="G3" i="1"/>
  <c r="H220" i="1"/>
  <c r="G220" i="1"/>
  <c r="H509" i="1"/>
  <c r="G509" i="1"/>
  <c r="H23" i="3"/>
  <c r="F237" i="5"/>
  <c r="C1214" i="1"/>
  <c r="H259" i="1"/>
  <c r="G259" i="1"/>
  <c r="H574" i="1"/>
  <c r="G574" i="1"/>
  <c r="I21" i="3"/>
  <c r="D1046" i="1"/>
  <c r="E6" i="5"/>
  <c r="H478" i="1"/>
  <c r="G478" i="1"/>
  <c r="H466" i="1"/>
  <c r="G466" i="1"/>
  <c r="H1383" i="1"/>
  <c r="G1383" i="1"/>
  <c r="G211" i="1"/>
  <c r="H211" i="1"/>
  <c r="H306" i="1"/>
  <c r="G306" i="1"/>
  <c r="H1299" i="1"/>
  <c r="G1299" i="1"/>
  <c r="H46" i="1"/>
  <c r="G46" i="1"/>
  <c r="H1167" i="1"/>
  <c r="G1167" i="1"/>
  <c r="H587" i="1"/>
  <c r="G587" i="1"/>
  <c r="H1124" i="1"/>
  <c r="G1124" i="1"/>
  <c r="F6" i="4"/>
  <c r="H16" i="3"/>
  <c r="D412" i="4"/>
  <c r="C2" i="1"/>
  <c r="H102" i="1"/>
  <c r="G102" i="1"/>
  <c r="E636" i="4"/>
  <c r="D630" i="1" s="1"/>
  <c r="D522" i="1"/>
  <c r="H522" i="1" s="1"/>
  <c r="H1215" i="1"/>
  <c r="G1215" i="1"/>
  <c r="H1235" i="1"/>
  <c r="G1235" i="1"/>
  <c r="E289" i="4"/>
  <c r="I17" i="3"/>
  <c r="D147" i="1"/>
  <c r="H619" i="1"/>
  <c r="G619" i="1"/>
  <c r="B297" i="9"/>
  <c r="E296" i="9"/>
  <c r="I10" i="3" s="1"/>
  <c r="G1517" i="1"/>
  <c r="H1517" i="1"/>
  <c r="E639" i="4"/>
  <c r="D407" i="1"/>
  <c r="D407" i="4"/>
  <c r="F298" i="4"/>
  <c r="C293" i="1"/>
  <c r="H1056" i="1"/>
  <c r="G1056" i="1"/>
  <c r="F141" i="6"/>
  <c r="H28" i="3"/>
  <c r="C1435" i="1"/>
  <c r="H248" i="1"/>
  <c r="G248" i="1"/>
  <c r="H638" i="1"/>
  <c r="G638" i="1"/>
  <c r="I35" i="3"/>
  <c r="C1518" i="1"/>
  <c r="H415" i="1"/>
  <c r="G415" i="1"/>
  <c r="I28" i="3"/>
  <c r="D1435" i="1"/>
  <c r="H990" i="1"/>
  <c r="G990" i="1"/>
  <c r="D175" i="5"/>
  <c r="F176" i="5"/>
  <c r="H22" i="3"/>
  <c r="C1153" i="1"/>
  <c r="H453" i="1"/>
  <c r="G453" i="1"/>
  <c r="H561" i="1"/>
  <c r="G561" i="1"/>
  <c r="H17" i="3"/>
  <c r="D289" i="4"/>
  <c r="F151" i="4"/>
  <c r="C147" i="1"/>
  <c r="H346" i="1"/>
  <c r="G346" i="1"/>
  <c r="F68" i="5"/>
  <c r="H21" i="3"/>
  <c r="C1046" i="1"/>
  <c r="H1112" i="1"/>
  <c r="G1112" i="1"/>
  <c r="H1524" i="1"/>
  <c r="G1524" i="1"/>
  <c r="D635" i="4"/>
  <c r="F420" i="4"/>
  <c r="C414" i="1"/>
  <c r="H637" i="1"/>
  <c r="G637" i="1"/>
  <c r="D636" i="4"/>
  <c r="B299" i="9" l="1"/>
  <c r="H9" i="3"/>
  <c r="K3" i="9" s="1"/>
  <c r="F635" i="4"/>
  <c r="C629" i="1"/>
  <c r="F175" i="5"/>
  <c r="C1152" i="1"/>
  <c r="F636" i="4"/>
  <c r="C630" i="1"/>
  <c r="H414" i="1"/>
  <c r="G414" i="1"/>
  <c r="H147" i="1"/>
  <c r="G147" i="1"/>
  <c r="H1153" i="1"/>
  <c r="G1153" i="1"/>
  <c r="H1435" i="1"/>
  <c r="G1435" i="1"/>
  <c r="E291" i="4"/>
  <c r="D287" i="1" s="1"/>
  <c r="E413" i="4"/>
  <c r="D285" i="1"/>
  <c r="E290" i="4"/>
  <c r="D286" i="1" s="1"/>
  <c r="G522" i="1"/>
  <c r="H1214" i="1"/>
  <c r="G1214" i="1"/>
  <c r="H985" i="1"/>
  <c r="G985" i="1"/>
  <c r="G293" i="1"/>
  <c r="H293" i="1"/>
  <c r="D633" i="1"/>
  <c r="H2" i="1"/>
  <c r="G2" i="1"/>
  <c r="H276" i="9"/>
  <c r="D984" i="1"/>
  <c r="F408" i="4"/>
  <c r="C403" i="1"/>
  <c r="G282" i="9"/>
  <c r="E282" i="9" s="1"/>
  <c r="B282" i="9" s="1"/>
  <c r="G276" i="9"/>
  <c r="E276" i="9" s="1"/>
  <c r="F6" i="5"/>
  <c r="C984" i="1"/>
  <c r="F412" i="4"/>
  <c r="D639" i="4"/>
  <c r="C407" i="1"/>
  <c r="D413" i="4"/>
  <c r="F289" i="4"/>
  <c r="D291" i="4"/>
  <c r="C285" i="1"/>
  <c r="H1518" i="1"/>
  <c r="G1518" i="1"/>
  <c r="H1046" i="1"/>
  <c r="G1046" i="1"/>
  <c r="F407" i="4"/>
  <c r="C402" i="1"/>
  <c r="H11" i="3"/>
  <c r="D290" i="4"/>
  <c r="H345" i="1"/>
  <c r="G345" i="1"/>
  <c r="I9" i="3" l="1"/>
  <c r="H402" i="1"/>
  <c r="G402" i="1"/>
  <c r="E275" i="9"/>
  <c r="B276" i="9"/>
  <c r="D640" i="4"/>
  <c r="D415" i="4"/>
  <c r="F413" i="4"/>
  <c r="C408" i="1"/>
  <c r="D414" i="4"/>
  <c r="F290" i="4"/>
  <c r="C286" i="1"/>
  <c r="G285" i="1"/>
  <c r="H285" i="1"/>
  <c r="H407" i="1"/>
  <c r="G407" i="1"/>
  <c r="H8" i="3"/>
  <c r="H984" i="1"/>
  <c r="G984" i="1"/>
  <c r="H403" i="1"/>
  <c r="G403" i="1"/>
  <c r="G630" i="1"/>
  <c r="H630" i="1"/>
  <c r="H629" i="1"/>
  <c r="G629" i="1"/>
  <c r="N3" i="9"/>
  <c r="I11" i="3"/>
  <c r="F291" i="4"/>
  <c r="C287" i="1"/>
  <c r="D641" i="4"/>
  <c r="F639" i="4"/>
  <c r="C633" i="1"/>
  <c r="E640" i="4"/>
  <c r="E415" i="4"/>
  <c r="D410" i="1" s="1"/>
  <c r="D408" i="1"/>
  <c r="E414" i="4"/>
  <c r="D409" i="1" s="1"/>
  <c r="H1152" i="1"/>
  <c r="G1152" i="1"/>
  <c r="M3" i="9" l="1"/>
  <c r="I8" i="3"/>
  <c r="H408" i="1"/>
  <c r="G408" i="1"/>
  <c r="E642" i="4"/>
  <c r="D634" i="1"/>
  <c r="E641" i="4"/>
  <c r="H287" i="1"/>
  <c r="G287" i="1"/>
  <c r="H633" i="1"/>
  <c r="G633" i="1"/>
  <c r="H286" i="1"/>
  <c r="G286" i="1"/>
  <c r="F415" i="4"/>
  <c r="C410" i="1"/>
  <c r="F641" i="4"/>
  <c r="C635" i="1"/>
  <c r="F414" i="4"/>
  <c r="C409" i="1"/>
  <c r="D642" i="4"/>
  <c r="F640" i="4"/>
  <c r="C634" i="1"/>
  <c r="H410" i="1" l="1"/>
  <c r="G410" i="1"/>
  <c r="H634" i="1"/>
  <c r="G634" i="1"/>
  <c r="E645" i="4"/>
  <c r="D635" i="1"/>
  <c r="F642" i="4"/>
  <c r="D646" i="4"/>
  <c r="C636" i="1"/>
  <c r="H409" i="1"/>
  <c r="G409" i="1"/>
  <c r="D645" i="4"/>
  <c r="E646" i="4"/>
  <c r="D636" i="1"/>
  <c r="G636" i="1" l="1"/>
  <c r="H636" i="1"/>
  <c r="I18" i="3"/>
  <c r="D639" i="1"/>
  <c r="H7" i="3" s="1"/>
  <c r="I19" i="3"/>
  <c r="D640" i="1"/>
  <c r="F645" i="4"/>
  <c r="H18" i="3"/>
  <c r="C639" i="1"/>
  <c r="F646" i="4"/>
  <c r="H19" i="3"/>
  <c r="C640" i="1"/>
  <c r="G635" i="1"/>
  <c r="H635" i="1"/>
  <c r="H640" i="1" l="1"/>
  <c r="G640" i="1"/>
  <c r="H639" i="1"/>
  <c r="G639" i="1"/>
  <c r="J3" i="9"/>
  <c r="I7" i="3"/>
  <c r="M272" i="9" l="1"/>
  <c r="L272" i="9"/>
  <c r="H18" i="9"/>
  <c r="G18" i="9"/>
  <c r="J17" i="9"/>
  <c r="K8" i="9"/>
  <c r="J13" i="9"/>
  <c r="I7" i="9"/>
  <c r="K13" i="9"/>
  <c r="I8" i="9"/>
  <c r="M15" i="9"/>
  <c r="K7" i="9"/>
  <c r="J12" i="9"/>
  <c r="J10" i="9"/>
  <c r="I17" i="9"/>
  <c r="G15" i="9"/>
  <c r="K11" i="9"/>
  <c r="J9" i="9"/>
  <c r="H15" i="9"/>
  <c r="K9" i="9"/>
  <c r="L15" i="9"/>
  <c r="K10" i="9"/>
  <c r="G16" i="9"/>
  <c r="J8" i="9"/>
  <c r="I13" i="9"/>
  <c r="J5" i="9"/>
  <c r="L16" i="9"/>
  <c r="M16" i="9"/>
  <c r="K6" i="9"/>
  <c r="I9" i="9"/>
  <c r="K5" i="9"/>
  <c r="J11" i="9"/>
  <c r="I6" i="9"/>
  <c r="K12" i="9"/>
  <c r="G17" i="9"/>
  <c r="I11" i="9"/>
  <c r="H17" i="9"/>
  <c r="J7" i="9"/>
  <c r="I5" i="9"/>
  <c r="J6" i="9"/>
  <c r="I12" i="9"/>
  <c r="H16" i="9"/>
  <c r="E15" i="9" l="1"/>
  <c r="E18" i="9"/>
  <c r="B18" i="9" s="1"/>
  <c r="E11" i="9"/>
  <c r="B11" i="9" s="1"/>
  <c r="E9" i="9"/>
  <c r="B9" i="9" s="1"/>
  <c r="E8" i="9"/>
  <c r="B8" i="9" s="1"/>
  <c r="E6" i="9"/>
  <c r="B6" i="9" s="1"/>
  <c r="E13" i="9"/>
  <c r="B13" i="9" s="1"/>
  <c r="F15" i="9"/>
  <c r="E7" i="9"/>
  <c r="B7" i="9" s="1"/>
  <c r="E12" i="9"/>
  <c r="B12" i="9" s="1"/>
  <c r="E5" i="9"/>
  <c r="E17" i="9"/>
  <c r="B17" i="9" s="1"/>
  <c r="F16" i="9"/>
  <c r="E16" i="9"/>
  <c r="E10" i="9"/>
  <c r="B10" i="9" s="1"/>
  <c r="F272" i="9"/>
  <c r="B15" i="9" l="1"/>
  <c r="B16" i="9"/>
  <c r="F14" i="9"/>
  <c r="B272" i="9"/>
  <c r="F19" i="9"/>
  <c r="E4" i="9"/>
  <c r="B5"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<sst xmlns="http://schemas.openxmlformats.org/spreadsheetml/2006/main" count="4313" uniqueCount="3394">
  <si>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</si>
  <si>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</si>
  <si>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</si>
  <si>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</si>
  <si>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</si>
  <si>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</si>
  <si>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</si>
  <si>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</si>
  <si>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</si>
  <si>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</si>
  <si>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</si>
  <si>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</si>
  <si>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</si>
  <si>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</si>
  <si>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</si>
  <si>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</si>
  <si>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</si>
  <si>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</si>
  <si>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</si>
  <si>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</si>
  <si>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</si>
  <si>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</si>
  <si>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</si>
  <si>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</si>
  <si>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</si>
  <si>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</si>
  <si>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</si>
  <si>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</si>
  <si>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</si>
  <si>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</si>
  <si>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</si>
  <si>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UMJETNIČKA ŠKOLA BELI MANASTIR</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</si>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</sst>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3908121</v>
      </c>
      <c r="D2" s="6">
        <f>'PR-RAS'!E6</f>
        <v>4150801.52</v>
      </c>
      <c r="E2" s="6">
        <v>0</v>
      </c>
      <c r="F2" s="6">
        <v>0</v>
      </c>
      <c r="G2" s="7">
        <f t="shared" ref="G2:G264" si="0">(B2/1000)*(C2*1+D2*2)</f>
        <v>12209.724039999999</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3500509</v>
      </c>
      <c r="D46" s="1">
        <f>'PR-RAS'!E50</f>
        <v>3602327.75</v>
      </c>
      <c r="E46" s="1">
        <v>0</v>
      </c>
      <c r="F46" s="1">
        <v>0</v>
      </c>
      <c r="G46" s="2">
        <f t="shared" si="0"/>
        <v>481732.40249999997</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3500509</v>
      </c>
      <c r="D64" s="1">
        <f>'PR-RAS'!E68</f>
        <v>3602327.75</v>
      </c>
      <c r="E64" s="1">
        <v>0</v>
      </c>
      <c r="F64" s="1">
        <v>0</v>
      </c>
      <c r="G64" s="2">
        <f t="shared" si="0"/>
        <v>674425.36349999998</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3500509</v>
      </c>
      <c r="D65" s="1">
        <f>'PR-RAS'!E69</f>
        <v>3602327.75</v>
      </c>
      <c r="E65" s="1">
        <v>0</v>
      </c>
      <c r="F65" s="1">
        <v>0</v>
      </c>
      <c r="G65" s="2">
        <f t="shared" si="0"/>
        <v>685130.52800000005</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335</v>
      </c>
      <c r="D78" s="1">
        <f>'PR-RAS'!E82</f>
        <v>293.08000000000004</v>
      </c>
      <c r="E78" s="1">
        <v>0</v>
      </c>
      <c r="F78" s="1">
        <v>0</v>
      </c>
      <c r="G78" s="2">
        <f t="shared" si="0"/>
        <v>70.929320000000004</v>
      </c>
      <c r="H78" s="2">
        <f t="shared" si="1"/>
        <v>8.0000000000040927E-2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335</v>
      </c>
      <c r="D79" s="1">
        <f>'PR-RAS'!E83</f>
        <v>293.08000000000004</v>
      </c>
      <c r="E79" s="1">
        <v>0</v>
      </c>
      <c r="F79" s="1">
        <v>0</v>
      </c>
      <c r="G79" s="2">
        <f t="shared" si="0"/>
        <v>71.850480000000005</v>
      </c>
      <c r="H79" s="2">
        <f t="shared" si="1"/>
        <v>8.0000000000040927E-2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46</v>
      </c>
      <c r="D81" s="1">
        <f>'PR-RAS'!E85</f>
        <v>1.1100000000000001</v>
      </c>
      <c r="E81" s="1">
        <v>0</v>
      </c>
      <c r="F81" s="1">
        <v>0</v>
      </c>
      <c r="G81" s="2">
        <f t="shared" si="0"/>
        <v>3.8576000000000001</v>
      </c>
      <c r="H81" s="2">
        <f t="shared" si="1"/>
        <v>0.1100000000000001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289</v>
      </c>
      <c r="D82" s="1">
        <f>'PR-RAS'!E86</f>
        <v>291.97000000000003</v>
      </c>
      <c r="E82" s="1">
        <v>0</v>
      </c>
      <c r="F82" s="1">
        <v>0</v>
      </c>
      <c r="G82" s="2">
        <f t="shared" si="0"/>
        <v>70.70814</v>
      </c>
      <c r="H82" s="2">
        <f t="shared" si="1"/>
        <v>2.9999999999972715E-2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153500</v>
      </c>
      <c r="D102" s="1">
        <f>'PR-RAS'!E106</f>
        <v>200400</v>
      </c>
      <c r="E102" s="1">
        <v>0</v>
      </c>
      <c r="F102" s="1">
        <v>0</v>
      </c>
      <c r="G102" s="2">
        <f t="shared" si="0"/>
        <v>55984.3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153500</v>
      </c>
      <c r="D108" s="1">
        <f>'PR-RAS'!E112</f>
        <v>200400</v>
      </c>
      <c r="E108" s="1">
        <v>0</v>
      </c>
      <c r="F108" s="1">
        <v>0</v>
      </c>
      <c r="G108" s="2">
        <f t="shared" si="0"/>
        <v>59310.1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153500</v>
      </c>
      <c r="D113" s="1">
        <f>'PR-RAS'!E117</f>
        <v>200400</v>
      </c>
      <c r="E113" s="1">
        <v>0</v>
      </c>
      <c r="F113" s="1">
        <v>0</v>
      </c>
      <c r="G113" s="2">
        <f t="shared" si="0"/>
        <v>62081.599999999999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22498</v>
      </c>
      <c r="E120" s="1">
        <v>0</v>
      </c>
      <c r="F120" s="1">
        <v>0</v>
      </c>
      <c r="G120" s="2">
        <f t="shared" si="0"/>
        <v>5354.5239999999994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22498</v>
      </c>
      <c r="E124" s="1">
        <v>0</v>
      </c>
      <c r="F124" s="1">
        <v>0</v>
      </c>
      <c r="G124" s="2">
        <f t="shared" si="0"/>
        <v>5534.5079999999998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22498</v>
      </c>
      <c r="E126" s="1">
        <v>0</v>
      </c>
      <c r="F126" s="1">
        <v>0</v>
      </c>
      <c r="G126" s="2">
        <f t="shared" si="0"/>
        <v>5624.5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253227</v>
      </c>
      <c r="D129" s="1">
        <f>'PR-RAS'!E133</f>
        <v>325062.69</v>
      </c>
      <c r="E129" s="1">
        <v>0</v>
      </c>
      <c r="F129" s="1">
        <v>0</v>
      </c>
      <c r="G129" s="2">
        <f t="shared" si="0"/>
        <v>115629.10464000001</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253227</v>
      </c>
      <c r="D130" s="1">
        <f>'PR-RAS'!E134</f>
        <v>325062.69</v>
      </c>
      <c r="E130" s="1">
        <v>0</v>
      </c>
      <c r="F130" s="1">
        <v>0</v>
      </c>
      <c r="G130" s="2">
        <f t="shared" si="0"/>
        <v>116532.45702</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241297</v>
      </c>
      <c r="D131" s="1">
        <f>'PR-RAS'!E135</f>
        <v>314053.64</v>
      </c>
      <c r="E131" s="1">
        <v>0</v>
      </c>
      <c r="F131" s="1">
        <v>0</v>
      </c>
      <c r="G131" s="2">
        <f t="shared" si="0"/>
        <v>113022.5564</v>
      </c>
      <c r="H131" s="2">
        <f t="shared" si="1"/>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11930</v>
      </c>
      <c r="D132" s="1">
        <f>'PR-RAS'!E136</f>
        <v>11009.05</v>
      </c>
      <c r="E132" s="1">
        <v>0</v>
      </c>
      <c r="F132" s="1">
        <v>0</v>
      </c>
      <c r="G132" s="2">
        <f t="shared" si="0"/>
        <v>4447.2011000000002</v>
      </c>
      <c r="H132" s="2">
        <f t="shared" si="1"/>
        <v>4.9999999999272404E-2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550</v>
      </c>
      <c r="D135" s="1">
        <f>'PR-RAS'!E139</f>
        <v>220</v>
      </c>
      <c r="E135" s="1">
        <v>0</v>
      </c>
      <c r="F135" s="1">
        <v>0</v>
      </c>
      <c r="G135" s="2">
        <f t="shared" si="0"/>
        <v>132.66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550</v>
      </c>
      <c r="D146" s="1">
        <f>'PR-RAS'!E150</f>
        <v>220</v>
      </c>
      <c r="E146" s="1">
        <v>0</v>
      </c>
      <c r="F146" s="1">
        <v>0</v>
      </c>
      <c r="G146" s="2">
        <f t="shared" si="0"/>
        <v>143.54999999999998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3766286</v>
      </c>
      <c r="D147" s="1">
        <f>'PR-RAS'!E151</f>
        <v>3994311.9199999995</v>
      </c>
      <c r="E147" s="1">
        <v>0</v>
      </c>
      <c r="F147" s="1">
        <v>0</v>
      </c>
      <c r="G147" s="2">
        <f t="shared" si="0"/>
        <v>1716216.8366399999</v>
      </c>
      <c r="H147" s="2">
        <f t="shared" si="1"/>
        <v>8.0000000540167093E-2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3090605</v>
      </c>
      <c r="D148" s="1">
        <f>'PR-RAS'!E152</f>
        <v>3172399.84</v>
      </c>
      <c r="E148" s="1">
        <v>0</v>
      </c>
      <c r="F148" s="1">
        <v>0</v>
      </c>
      <c r="G148" s="2">
        <f t="shared" si="0"/>
        <v>1387004.4879599998</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2577852</v>
      </c>
      <c r="D149" s="1">
        <f>'PR-RAS'!E153</f>
        <v>2643062.62</v>
      </c>
      <c r="E149" s="1">
        <v>0</v>
      </c>
      <c r="F149" s="1">
        <v>0</v>
      </c>
      <c r="G149" s="2">
        <f t="shared" si="0"/>
        <v>1163868.6315200001</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2460442</v>
      </c>
      <c r="D150" s="1">
        <f>'PR-RAS'!E154</f>
        <v>2546666.5</v>
      </c>
      <c r="E150" s="1">
        <v>0</v>
      </c>
      <c r="F150" s="1">
        <v>0</v>
      </c>
      <c r="G150" s="2">
        <f t="shared" si="0"/>
        <v>1125512.4749999999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57067</v>
      </c>
      <c r="D152" s="1">
        <f>'PR-RAS'!E156</f>
        <v>50306.879999999997</v>
      </c>
      <c r="E152" s="1">
        <v>0</v>
      </c>
      <c r="F152" s="1">
        <v>0</v>
      </c>
      <c r="G152" s="2">
        <f t="shared" si="0"/>
        <v>23809.794760000001</v>
      </c>
      <c r="H152" s="2">
        <f t="shared" si="1"/>
        <v>0.12000000000261934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60343</v>
      </c>
      <c r="D153" s="1">
        <f>'PR-RAS'!E157</f>
        <v>46089.24</v>
      </c>
      <c r="E153" s="1">
        <v>0</v>
      </c>
      <c r="F153" s="1">
        <v>0</v>
      </c>
      <c r="G153" s="2">
        <f t="shared" si="0"/>
        <v>23183.264959999997</v>
      </c>
      <c r="H153" s="2">
        <f t="shared" si="1"/>
        <v>0.23999999999796273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102509</v>
      </c>
      <c r="D154" s="1">
        <f>'PR-RAS'!E158</f>
        <v>101365.94</v>
      </c>
      <c r="E154" s="1">
        <v>0</v>
      </c>
      <c r="F154" s="1">
        <v>0</v>
      </c>
      <c r="G154" s="2">
        <f t="shared" si="0"/>
        <v>46701.854639999998</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410244</v>
      </c>
      <c r="D155" s="1">
        <f>'PR-RAS'!E159</f>
        <v>427971.28</v>
      </c>
      <c r="E155" s="1">
        <v>0</v>
      </c>
      <c r="F155" s="1">
        <v>0</v>
      </c>
      <c r="G155" s="2">
        <f t="shared" si="0"/>
        <v>194992.73024</v>
      </c>
      <c r="H155" s="2">
        <f t="shared" si="1"/>
        <v>0.28000000002793968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410244</v>
      </c>
      <c r="D157" s="1">
        <f>'PR-RAS'!E161</f>
        <v>427971.28</v>
      </c>
      <c r="E157" s="1">
        <v>0</v>
      </c>
      <c r="F157" s="1">
        <v>0</v>
      </c>
      <c r="G157" s="2">
        <f t="shared" si="0"/>
        <v>197525.10336000001</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668182</v>
      </c>
      <c r="D159" s="1">
        <f>'PR-RAS'!E163</f>
        <v>810414.76</v>
      </c>
      <c r="E159" s="1">
        <v>0</v>
      </c>
      <c r="F159" s="1">
        <v>0</v>
      </c>
      <c r="G159" s="2">
        <f t="shared" si="0"/>
        <v>361663.82016</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333500</v>
      </c>
      <c r="D160" s="1">
        <f>'PR-RAS'!E164</f>
        <v>432530.57</v>
      </c>
      <c r="E160" s="1">
        <v>0</v>
      </c>
      <c r="F160" s="1">
        <v>0</v>
      </c>
      <c r="G160" s="2">
        <f t="shared" si="0"/>
        <v>190571.22126000002</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25348</v>
      </c>
      <c r="D161" s="1">
        <f>'PR-RAS'!E165</f>
        <v>66184.12</v>
      </c>
      <c r="E161" s="1">
        <v>0</v>
      </c>
      <c r="F161" s="1">
        <v>0</v>
      </c>
      <c r="G161" s="2">
        <f t="shared" si="0"/>
        <v>25234.598399999999</v>
      </c>
      <c r="H161" s="2">
        <f t="shared" si="1"/>
        <v>0.11999999999534339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299857</v>
      </c>
      <c r="D162" s="1">
        <f>'PR-RAS'!E166</f>
        <v>358622.45</v>
      </c>
      <c r="E162" s="1">
        <v>0</v>
      </c>
      <c r="F162" s="1">
        <v>0</v>
      </c>
      <c r="G162" s="2">
        <f t="shared" si="0"/>
        <v>163753.40590000001</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8295</v>
      </c>
      <c r="D163" s="1">
        <f>'PR-RAS'!E167</f>
        <v>7480</v>
      </c>
      <c r="E163" s="1">
        <v>0</v>
      </c>
      <c r="F163" s="1">
        <v>0</v>
      </c>
      <c r="G163" s="2">
        <f t="shared" si="0"/>
        <v>3767.31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244</v>
      </c>
      <c r="E164" s="1">
        <v>0</v>
      </c>
      <c r="F164" s="1">
        <v>0</v>
      </c>
      <c r="G164" s="2">
        <f t="shared" si="0"/>
        <v>79.543999999999997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49089</v>
      </c>
      <c r="D165" s="1">
        <f>'PR-RAS'!E169</f>
        <v>82603.449999999983</v>
      </c>
      <c r="E165" s="1">
        <v>0</v>
      </c>
      <c r="F165" s="1">
        <v>0</v>
      </c>
      <c r="G165" s="2">
        <f t="shared" si="0"/>
        <v>35144.527599999994</v>
      </c>
      <c r="H165" s="2">
        <f t="shared" si="1"/>
        <v>0.4499999999825377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24538</v>
      </c>
      <c r="D166" s="1">
        <f>'PR-RAS'!E170</f>
        <v>31818.25</v>
      </c>
      <c r="E166" s="1">
        <v>0</v>
      </c>
      <c r="F166" s="1">
        <v>0</v>
      </c>
      <c r="G166" s="2">
        <f t="shared" si="0"/>
        <v>14548.792500000001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18472</v>
      </c>
      <c r="D168" s="1">
        <f>'PR-RAS'!E172</f>
        <v>35109.49</v>
      </c>
      <c r="E168" s="1">
        <v>0</v>
      </c>
      <c r="F168" s="1">
        <v>0</v>
      </c>
      <c r="G168" s="2">
        <f t="shared" si="0"/>
        <v>14811.39366</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2553</v>
      </c>
      <c r="D169" s="1">
        <f>'PR-RAS'!E173</f>
        <v>5376.59</v>
      </c>
      <c r="E169" s="1">
        <v>0</v>
      </c>
      <c r="F169" s="1">
        <v>0</v>
      </c>
      <c r="G169" s="2">
        <f t="shared" si="0"/>
        <v>2235.4382400000004</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3526</v>
      </c>
      <c r="D170" s="1">
        <f>'PR-RAS'!E174</f>
        <v>9105.3700000000008</v>
      </c>
      <c r="E170" s="1">
        <v>0</v>
      </c>
      <c r="F170" s="1">
        <v>0</v>
      </c>
      <c r="G170" s="2">
        <f t="shared" si="0"/>
        <v>3673.5090600000003</v>
      </c>
      <c r="H170" s="2">
        <f t="shared" si="1"/>
        <v>0.37000000000080036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1193.75</v>
      </c>
      <c r="E172" s="1">
        <v>0</v>
      </c>
      <c r="F172" s="1">
        <v>0</v>
      </c>
      <c r="G172" s="2">
        <f t="shared" si="0"/>
        <v>408.26250000000005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239750</v>
      </c>
      <c r="D173" s="1">
        <f>'PR-RAS'!E177</f>
        <v>245027.58</v>
      </c>
      <c r="E173" s="1">
        <v>0</v>
      </c>
      <c r="F173" s="1">
        <v>0</v>
      </c>
      <c r="G173" s="2">
        <f t="shared" si="0"/>
        <v>125526.48751999998</v>
      </c>
      <c r="H173" s="2">
        <f t="shared" si="1"/>
        <v>0.42000000001280569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11396</v>
      </c>
      <c r="D174" s="1">
        <f>'PR-RAS'!E178</f>
        <v>13026.85</v>
      </c>
      <c r="E174" s="1">
        <v>0</v>
      </c>
      <c r="F174" s="1">
        <v>0</v>
      </c>
      <c r="G174" s="2">
        <f t="shared" si="0"/>
        <v>6478.7980999999991</v>
      </c>
      <c r="H174" s="2">
        <f t="shared" si="1"/>
        <v>0.1499999999996362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27220</v>
      </c>
      <c r="D175" s="1">
        <f>'PR-RAS'!E179</f>
        <v>18760.900000000001</v>
      </c>
      <c r="E175" s="1">
        <v>0</v>
      </c>
      <c r="F175" s="1">
        <v>0</v>
      </c>
      <c r="G175" s="2">
        <f t="shared" si="0"/>
        <v>11265.073199999999</v>
      </c>
      <c r="H175" s="2">
        <f t="shared" si="1"/>
        <v>9.9999999998544808E-2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26072</v>
      </c>
      <c r="D176" s="1">
        <f>'PR-RAS'!E180</f>
        <v>7686</v>
      </c>
      <c r="E176" s="1">
        <v>0</v>
      </c>
      <c r="F176" s="1">
        <v>0</v>
      </c>
      <c r="G176" s="2">
        <f t="shared" si="0"/>
        <v>7252.7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1814</v>
      </c>
      <c r="D177" s="1">
        <f>'PR-RAS'!E181</f>
        <v>3836.15</v>
      </c>
      <c r="E177" s="1">
        <v>0</v>
      </c>
      <c r="F177" s="1">
        <v>0</v>
      </c>
      <c r="G177" s="2">
        <f t="shared" si="0"/>
        <v>1669.5887999999998</v>
      </c>
      <c r="H177" s="2">
        <f t="shared" si="1"/>
        <v>0.15000000000009095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263</v>
      </c>
      <c r="D178" s="1">
        <f>'PR-RAS'!E182</f>
        <v>262.56</v>
      </c>
      <c r="E178" s="1">
        <v>0</v>
      </c>
      <c r="F178" s="1">
        <v>0</v>
      </c>
      <c r="G178" s="2">
        <f t="shared" si="0"/>
        <v>139.49724000000001</v>
      </c>
      <c r="H178" s="2">
        <f t="shared" si="1"/>
        <v>0.43999999999999773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9519</v>
      </c>
      <c r="D179" s="1">
        <f>'PR-RAS'!E183</f>
        <v>8750</v>
      </c>
      <c r="E179" s="1">
        <v>0</v>
      </c>
      <c r="F179" s="1">
        <v>0</v>
      </c>
      <c r="G179" s="2">
        <f t="shared" si="0"/>
        <v>4809.3819999999996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146091</v>
      </c>
      <c r="D180" s="1">
        <f>'PR-RAS'!E184</f>
        <v>173935.12</v>
      </c>
      <c r="E180" s="1">
        <v>0</v>
      </c>
      <c r="F180" s="1">
        <v>0</v>
      </c>
      <c r="G180" s="2">
        <f t="shared" si="0"/>
        <v>88419.061959999992</v>
      </c>
      <c r="H180" s="2">
        <f t="shared" si="1"/>
        <v>0.11999999999534339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14425</v>
      </c>
      <c r="D181" s="1">
        <f>'PR-RAS'!E185</f>
        <v>11286.25</v>
      </c>
      <c r="E181" s="1">
        <v>0</v>
      </c>
      <c r="F181" s="1">
        <v>0</v>
      </c>
      <c r="G181" s="2">
        <f t="shared" si="0"/>
        <v>6659.55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2950</v>
      </c>
      <c r="D182" s="1">
        <f>'PR-RAS'!E186</f>
        <v>7483.75</v>
      </c>
      <c r="E182" s="1">
        <v>0</v>
      </c>
      <c r="F182" s="1">
        <v>0</v>
      </c>
      <c r="G182" s="2">
        <f t="shared" si="0"/>
        <v>3243.0675000000001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7276</v>
      </c>
      <c r="D183" s="1">
        <f>'PR-RAS'!E187</f>
        <v>16487.599999999999</v>
      </c>
      <c r="E183" s="1">
        <v>0</v>
      </c>
      <c r="F183" s="1">
        <v>0</v>
      </c>
      <c r="G183" s="2">
        <f t="shared" si="0"/>
        <v>7325.7183999999988</v>
      </c>
      <c r="H183" s="2">
        <f t="shared" si="1"/>
        <v>0.40000000000145519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38567</v>
      </c>
      <c r="D184" s="1">
        <f>'PR-RAS'!E188</f>
        <v>33765.56</v>
      </c>
      <c r="E184" s="1">
        <v>0</v>
      </c>
      <c r="F184" s="1">
        <v>0</v>
      </c>
      <c r="G184" s="2">
        <f t="shared" si="0"/>
        <v>19415.955959999999</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5987</v>
      </c>
      <c r="D187" s="1">
        <f>'PR-RAS'!E191</f>
        <v>7282.69</v>
      </c>
      <c r="E187" s="1">
        <v>0</v>
      </c>
      <c r="F187" s="1">
        <v>0</v>
      </c>
      <c r="G187" s="2">
        <f t="shared" si="0"/>
        <v>3822.7426799999994</v>
      </c>
      <c r="H187" s="2">
        <f t="shared" si="1"/>
        <v>0.31000000000040018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6500</v>
      </c>
      <c r="D188" s="1">
        <f>'PR-RAS'!E192</f>
        <v>6700</v>
      </c>
      <c r="E188" s="1">
        <v>0</v>
      </c>
      <c r="F188" s="1">
        <v>0</v>
      </c>
      <c r="G188" s="2">
        <f t="shared" si="0"/>
        <v>3721.3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12881</v>
      </c>
      <c r="D189" s="1">
        <f>'PR-RAS'!E193</f>
        <v>11537.51</v>
      </c>
      <c r="E189" s="1">
        <v>0</v>
      </c>
      <c r="F189" s="1">
        <v>0</v>
      </c>
      <c r="G189" s="2">
        <f t="shared" si="0"/>
        <v>6759.7317600000006</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13199</v>
      </c>
      <c r="D191" s="1">
        <f>'PR-RAS'!E195</f>
        <v>8245.36</v>
      </c>
      <c r="E191" s="1">
        <v>0</v>
      </c>
      <c r="F191" s="1">
        <v>0</v>
      </c>
      <c r="G191" s="2">
        <f t="shared" si="0"/>
        <v>5641.0468000000001</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7499</v>
      </c>
      <c r="D192" s="1">
        <f>'PR-RAS'!E196</f>
        <v>11497.32</v>
      </c>
      <c r="E192" s="1">
        <v>0</v>
      </c>
      <c r="F192" s="1">
        <v>0</v>
      </c>
      <c r="G192" s="2">
        <f t="shared" si="0"/>
        <v>5824.2852400000002</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7499</v>
      </c>
      <c r="D206" s="1">
        <f>'PR-RAS'!E210</f>
        <v>11497.32</v>
      </c>
      <c r="E206" s="1">
        <v>0</v>
      </c>
      <c r="F206" s="1">
        <v>0</v>
      </c>
      <c r="G206" s="2">
        <f t="shared" si="0"/>
        <v>6251.1961999999994</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7492</v>
      </c>
      <c r="D207" s="1">
        <f>'PR-RAS'!E211</f>
        <v>11492.52</v>
      </c>
      <c r="E207" s="1">
        <v>0</v>
      </c>
      <c r="F207" s="1">
        <v>0</v>
      </c>
      <c r="G207" s="2">
        <f t="shared" si="0"/>
        <v>6278.2702399999998</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v>
      </c>
      <c r="D208" s="1">
        <f>'PR-RAS'!E212</f>
        <v>4.8</v>
      </c>
      <c r="E208" s="1">
        <v>0</v>
      </c>
      <c r="F208" s="1">
        <v>0</v>
      </c>
      <c r="G208" s="2">
        <f t="shared" si="0"/>
        <v>3.4361999999999999</v>
      </c>
      <c r="H208" s="2">
        <f t="shared" si="1"/>
        <v>0.20000000000000018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3766286</v>
      </c>
      <c r="D285" s="1">
        <f>'PR-RAS'!E289</f>
        <v>3994311.9199999995</v>
      </c>
      <c r="E285" s="1">
        <v>0</v>
      </c>
      <c r="F285" s="1">
        <v>0</v>
      </c>
      <c r="G285" s="2">
        <f t="shared" si="8"/>
        <v>3338394.3945599995</v>
      </c>
      <c r="H285" s="2">
        <f t="shared" si="9"/>
        <v>8.0000000540167093E-2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141835</v>
      </c>
      <c r="D286" s="1">
        <f>'PR-RAS'!E290</f>
        <v>156489.60000000056</v>
      </c>
      <c r="E286" s="1">
        <v>0</v>
      </c>
      <c r="F286" s="1">
        <v>0</v>
      </c>
      <c r="G286" s="2">
        <f t="shared" si="8"/>
        <v>129622.04700000031</v>
      </c>
      <c r="H286" s="2">
        <f t="shared" si="9"/>
        <v>0.39999999944120646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351318</v>
      </c>
      <c r="D288" s="1">
        <f>'PR-RAS'!E292</f>
        <v>350671.02</v>
      </c>
      <c r="E288" s="1">
        <v>0</v>
      </c>
      <c r="F288" s="1">
        <v>0</v>
      </c>
      <c r="G288" s="2">
        <f t="shared" si="8"/>
        <v>302113.43147999997</v>
      </c>
      <c r="H288" s="2">
        <f t="shared" si="9"/>
        <v>2.0000000018626451E-2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39675</v>
      </c>
      <c r="D290" s="1">
        <f>'PR-RAS'!E294</f>
        <v>35750</v>
      </c>
      <c r="E290" s="1">
        <v>0</v>
      </c>
      <c r="F290" s="1">
        <v>0</v>
      </c>
      <c r="G290" s="2">
        <f t="shared" si="8"/>
        <v>32129.574999999997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246252</v>
      </c>
      <c r="D345" s="1">
        <f>'PR-RAS'!E350</f>
        <v>131819.89000000001</v>
      </c>
      <c r="E345" s="1">
        <v>0</v>
      </c>
      <c r="F345" s="1">
        <v>0</v>
      </c>
      <c r="G345" s="2">
        <f t="shared" si="8"/>
        <v>175402.77231999999</v>
      </c>
      <c r="H345" s="2">
        <f t="shared" si="9"/>
        <v>0.10999999998603016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246252</v>
      </c>
      <c r="D358" s="1">
        <f>'PR-RAS'!E363</f>
        <v>131819.89000000001</v>
      </c>
      <c r="E358" s="1">
        <v>0</v>
      </c>
      <c r="F358" s="1">
        <v>0</v>
      </c>
      <c r="G358" s="2">
        <f t="shared" si="8"/>
        <v>182031.36546</v>
      </c>
      <c r="H358" s="2">
        <f t="shared" si="9"/>
        <v>0.10999999998603016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239322</v>
      </c>
      <c r="D364" s="1">
        <f>'PR-RAS'!E369</f>
        <v>130530.88</v>
      </c>
      <c r="E364" s="1">
        <v>0</v>
      </c>
      <c r="F364" s="1">
        <v>0</v>
      </c>
      <c r="G364" s="2">
        <f t="shared" si="8"/>
        <v>181639.30488000001</v>
      </c>
      <c r="H364" s="2">
        <f t="shared" si="9"/>
        <v>0.11999999999534339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40649</v>
      </c>
      <c r="D365" s="1">
        <f>'PR-RAS'!E370</f>
        <v>39401.1</v>
      </c>
      <c r="E365" s="1">
        <v>0</v>
      </c>
      <c r="F365" s="1">
        <v>0</v>
      </c>
      <c r="G365" s="2">
        <f t="shared" si="8"/>
        <v>43480.236799999999</v>
      </c>
      <c r="H365" s="2">
        <f t="shared" si="9"/>
        <v>9.9999999998544808E-2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61491</v>
      </c>
      <c r="D366" s="1">
        <f>'PR-RAS'!E371</f>
        <v>2675</v>
      </c>
      <c r="E366" s="1">
        <v>0</v>
      </c>
      <c r="F366" s="1">
        <v>0</v>
      </c>
      <c r="G366" s="2">
        <f t="shared" si="8"/>
        <v>24396.965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43331</v>
      </c>
      <c r="D367" s="1">
        <f>'PR-RAS'!E372</f>
        <v>0</v>
      </c>
      <c r="E367" s="1">
        <v>0</v>
      </c>
      <c r="F367" s="1">
        <v>0</v>
      </c>
      <c r="G367" s="2">
        <f t="shared" si="8"/>
        <v>15859.145999999999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93851</v>
      </c>
      <c r="D370" s="1">
        <f>'PR-RAS'!E375</f>
        <v>88454.78</v>
      </c>
      <c r="E370" s="1">
        <v>0</v>
      </c>
      <c r="F370" s="1">
        <v>0</v>
      </c>
      <c r="G370" s="2">
        <f t="shared" si="8"/>
        <v>99910.646639999992</v>
      </c>
      <c r="H370" s="2">
        <f t="shared" si="9"/>
        <v>0.22000000000116415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630</v>
      </c>
      <c r="D378" s="1">
        <f>'PR-RAS'!E383</f>
        <v>1289.01</v>
      </c>
      <c r="E378" s="1">
        <v>0</v>
      </c>
      <c r="F378" s="1">
        <v>0</v>
      </c>
      <c r="G378" s="2">
        <f t="shared" si="8"/>
        <v>1209.42354</v>
      </c>
      <c r="H378" s="2">
        <f t="shared" si="9"/>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630</v>
      </c>
      <c r="D379" s="1">
        <f>'PR-RAS'!E384</f>
        <v>1289.01</v>
      </c>
      <c r="E379" s="1">
        <v>0</v>
      </c>
      <c r="F379" s="1">
        <v>0</v>
      </c>
      <c r="G379" s="2">
        <f t="shared" si="8"/>
        <v>1212.63156</v>
      </c>
      <c r="H379" s="2">
        <f t="shared" si="9"/>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6300</v>
      </c>
      <c r="D386" s="1">
        <f>'PR-RAS'!E391</f>
        <v>0</v>
      </c>
      <c r="E386" s="1">
        <v>0</v>
      </c>
      <c r="F386" s="1">
        <v>0</v>
      </c>
      <c r="G386" s="2">
        <f t="shared" si="8"/>
        <v>2425.5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6300</v>
      </c>
      <c r="D388" s="1">
        <f>'PR-RAS'!E393</f>
        <v>0</v>
      </c>
      <c r="E388" s="1">
        <v>0</v>
      </c>
      <c r="F388" s="1">
        <v>0</v>
      </c>
      <c r="G388" s="2">
        <f t="shared" si="8"/>
        <v>2438.1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246252</v>
      </c>
      <c r="D403" s="1">
        <f>'PR-RAS'!E408</f>
        <v>131819.89000000001</v>
      </c>
      <c r="E403" s="1">
        <v>0</v>
      </c>
      <c r="F403" s="1">
        <v>0</v>
      </c>
      <c r="G403" s="2">
        <f t="shared" si="8"/>
        <v>204976.49556000001</v>
      </c>
      <c r="H403" s="2">
        <f t="shared" si="9"/>
        <v>0.10999999998603016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103770</v>
      </c>
      <c r="D404" s="1">
        <f>'PR-RAS'!E409</f>
        <v>0</v>
      </c>
      <c r="E404" s="1">
        <v>0</v>
      </c>
      <c r="F404" s="1">
        <v>0</v>
      </c>
      <c r="G404" s="2">
        <f t="shared" si="8"/>
        <v>41819.310000000005</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3908121</v>
      </c>
      <c r="D407" s="1">
        <f>'PR-RAS'!E412</f>
        <v>4150801.52</v>
      </c>
      <c r="E407" s="1">
        <v>0</v>
      </c>
      <c r="F407" s="1">
        <v>0</v>
      </c>
      <c r="G407" s="2">
        <f t="shared" si="8"/>
        <v>4957147.9602399999</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4012538</v>
      </c>
      <c r="D408" s="1">
        <f>'PR-RAS'!E413</f>
        <v>4126131.8099999996</v>
      </c>
      <c r="E408" s="1">
        <v>0</v>
      </c>
      <c r="F408" s="1">
        <v>0</v>
      </c>
      <c r="G408" s="2">
        <f t="shared" si="8"/>
        <v>4991774.2593399994</v>
      </c>
      <c r="H408" s="2">
        <f t="shared" si="9"/>
        <v>0.19000000040978193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24669.710000000428</v>
      </c>
      <c r="E409" s="1">
        <v>0</v>
      </c>
      <c r="F409" s="1">
        <v>0</v>
      </c>
      <c r="G409" s="2">
        <f t="shared" si="8"/>
        <v>20130.483360000348</v>
      </c>
      <c r="H409" s="2">
        <f t="shared" si="9"/>
        <v>0.28999999957159162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104417</v>
      </c>
      <c r="D410" s="1">
        <f>'PR-RAS'!E415</f>
        <v>0</v>
      </c>
      <c r="E410" s="1">
        <v>0</v>
      </c>
      <c r="F410" s="1">
        <v>0</v>
      </c>
      <c r="G410" s="2">
        <f t="shared" si="8"/>
        <v>42706.553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455088</v>
      </c>
      <c r="D411" s="1">
        <f>'PR-RAS'!E416</f>
        <v>350671.02</v>
      </c>
      <c r="E411" s="1">
        <v>0</v>
      </c>
      <c r="F411" s="1">
        <v>0</v>
      </c>
      <c r="G411" s="2">
        <f t="shared" si="8"/>
        <v>474136.31640000001</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39675</v>
      </c>
      <c r="D413" s="1">
        <f>'PR-RAS'!E418</f>
        <v>35750</v>
      </c>
      <c r="E413" s="1">
        <v>0</v>
      </c>
      <c r="F413" s="1">
        <v>0</v>
      </c>
      <c r="G413" s="2">
        <f t="shared" si="8"/>
        <v>45804.1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3908121</v>
      </c>
      <c r="D633" s="1">
        <f>'PR-RAS'!E639</f>
        <v>4150801.52</v>
      </c>
      <c r="E633" s="1">
        <v>0</v>
      </c>
      <c r="F633" s="1">
        <v>0</v>
      </c>
      <c r="G633" s="2">
        <f t="shared" si="10"/>
        <v>7716545.5932799997</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4012538</v>
      </c>
      <c r="D634" s="1">
        <f>'PR-RAS'!E640</f>
        <v>4126131.8099999996</v>
      </c>
      <c r="E634" s="1">
        <v>0</v>
      </c>
      <c r="F634" s="1">
        <v>0</v>
      </c>
      <c r="G634" s="2">
        <f t="shared" si="10"/>
        <v>7763619.4254599996</v>
      </c>
      <c r="H634" s="2">
        <f t="shared" si="11"/>
        <v>0.19000000040978193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24669.710000000428</v>
      </c>
      <c r="E635" s="1">
        <v>0</v>
      </c>
      <c r="F635" s="1">
        <v>0</v>
      </c>
      <c r="G635" s="2">
        <f t="shared" si="10"/>
        <v>31281.192280000545</v>
      </c>
      <c r="H635" s="2">
        <f t="shared" si="11"/>
        <v>0.28999999957159162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104417</v>
      </c>
      <c r="D636" s="1">
        <f>'PR-RAS'!E642</f>
        <v>0</v>
      </c>
      <c r="E636" s="1">
        <v>0</v>
      </c>
      <c r="F636" s="1">
        <v>0</v>
      </c>
      <c r="G636" s="2">
        <f t="shared" si="10"/>
        <v>66304.794999999998</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455088</v>
      </c>
      <c r="D637" s="1">
        <f>'PR-RAS'!E643</f>
        <v>350671.02</v>
      </c>
      <c r="E637" s="1">
        <v>0</v>
      </c>
      <c r="F637" s="1">
        <v>0</v>
      </c>
      <c r="G637" s="2">
        <f t="shared" si="10"/>
        <v>735489.50543999998</v>
      </c>
      <c r="H637" s="2">
        <f t="shared" si="11"/>
        <v>2.0000000018626451E-2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350671</v>
      </c>
      <c r="D639" s="1">
        <f>'PR-RAS'!E645</f>
        <v>375340.73000000045</v>
      </c>
      <c r="E639" s="1">
        <v>0</v>
      </c>
      <c r="F639" s="1">
        <v>0</v>
      </c>
      <c r="G639" s="2">
        <f t="shared" si="10"/>
        <v>702662.86948000058</v>
      </c>
      <c r="H639" s="2">
        <f t="shared" si="11"/>
        <v>0.26999999955296516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277268</v>
      </c>
      <c r="D641" s="1">
        <f>'PR-RAS'!E647</f>
        <v>340422.36</v>
      </c>
      <c r="E641" s="1">
        <v>0</v>
      </c>
      <c r="F641" s="1">
        <v>0</v>
      </c>
      <c r="G641" s="2">
        <f t="shared" si="10"/>
        <v>613192.14080000005</v>
      </c>
      <c r="H641" s="2">
        <f t="shared" si="11"/>
        <v>0.35999999998603016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463681</v>
      </c>
      <c r="D642" s="1">
        <f>'PR-RAS'!E649</f>
        <v>361247.71</v>
      </c>
      <c r="E642" s="1">
        <v>0</v>
      </c>
      <c r="F642" s="1">
        <v>0</v>
      </c>
      <c r="G642" s="2">
        <f t="shared" si="10"/>
        <v>760339.08522000001</v>
      </c>
      <c r="H642" s="2">
        <f t="shared" si="11"/>
        <v>0.28999999997904524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412779</v>
      </c>
      <c r="D643" s="1">
        <f>'PR-RAS'!E650</f>
        <v>962188.4</v>
      </c>
      <c r="E643" s="1">
        <v>0</v>
      </c>
      <c r="F643" s="1">
        <v>0</v>
      </c>
      <c r="G643" s="2">
        <f t="shared" si="10"/>
        <v>1500454.0236</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515212</v>
      </c>
      <c r="D644" s="1">
        <f>'PR-RAS'!E651</f>
        <v>925341.33</v>
      </c>
      <c r="E644" s="1">
        <v>0</v>
      </c>
      <c r="F644" s="1">
        <v>0</v>
      </c>
      <c r="G644" s="2">
        <f t="shared" si="10"/>
        <v>1521270.2663800002</v>
      </c>
      <c r="H644" s="2">
        <f t="shared" si="11"/>
        <v>0.32999999995809048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361248</v>
      </c>
      <c r="D645" s="1">
        <f>'PR-RAS'!E652</f>
        <v>398094.78000000014</v>
      </c>
      <c r="E645" s="1">
        <v>0</v>
      </c>
      <c r="F645" s="1">
        <v>0</v>
      </c>
      <c r="G645" s="2">
        <f t="shared" si="10"/>
        <v>745389.78864000016</v>
      </c>
      <c r="H645" s="2">
        <f t="shared" si="11"/>
        <v>0.219999999855645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26</v>
      </c>
      <c r="E647" s="1">
        <v>0</v>
      </c>
      <c r="F647" s="1">
        <v>0</v>
      </c>
      <c r="G647" s="2">
        <f t="shared" si="10"/>
        <v>51.68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3500509</v>
      </c>
      <c r="D668" s="1">
        <f>'PR-RAS'!E675</f>
        <v>3602327.75</v>
      </c>
      <c r="E668" s="1">
        <v>0</v>
      </c>
      <c r="F668" s="1">
        <v>0</v>
      </c>
      <c r="G668" s="2">
        <f t="shared" si="10"/>
        <v>7140344.7215</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153500</v>
      </c>
      <c r="D703" s="1">
        <f>'PR-RAS'!E710</f>
        <v>200400</v>
      </c>
      <c r="E703" s="1">
        <v>0</v>
      </c>
      <c r="F703" s="1">
        <v>0</v>
      </c>
      <c r="G703" s="2">
        <f t="shared" si="10"/>
        <v>389118.6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10265</v>
      </c>
      <c r="D710" s="1">
        <f>'PR-RAS'!E717</f>
        <v>0</v>
      </c>
      <c r="E710" s="1">
        <v>0</v>
      </c>
      <c r="F710" s="1">
        <v>0</v>
      </c>
      <c r="G710" s="2">
        <f t="shared" si="10"/>
        <v>7277.8849999999993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299857</v>
      </c>
      <c r="D711" s="1">
        <f>'PR-RAS'!E718</f>
        <v>358622.45</v>
      </c>
      <c r="E711" s="1">
        <v>0</v>
      </c>
      <c r="F711" s="1">
        <v>0</v>
      </c>
      <c r="G711" s="2">
        <f t="shared" si="10"/>
        <v>722142.34899999993</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2500</v>
      </c>
      <c r="D713" s="1">
        <f>'PR-RAS'!E720</f>
        <v>4000</v>
      </c>
      <c r="E713" s="1">
        <v>0</v>
      </c>
      <c r="F713" s="1">
        <v>0</v>
      </c>
      <c r="G713" s="2">
        <f t="shared" si="10"/>
        <v>7476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19501.04</v>
      </c>
      <c r="E714" s="1">
        <v>0</v>
      </c>
      <c r="F714" s="1">
        <v>0</v>
      </c>
      <c r="G714" s="2">
        <f t="shared" si="10"/>
        <v>27808.483039999999</v>
      </c>
      <c r="H714" s="2">
        <f t="shared" si="11"/>
        <v>4.0000000000873115E-2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146091</v>
      </c>
      <c r="D715" s="1">
        <f>'PR-RAS'!E722</f>
        <v>152046.57999999999</v>
      </c>
      <c r="E715" s="1">
        <v>0</v>
      </c>
      <c r="F715" s="1">
        <v>0</v>
      </c>
      <c r="G715" s="2">
        <f t="shared" si="10"/>
        <v>321431.49023999996</v>
      </c>
      <c r="H715" s="2">
        <f t="shared" si="11"/>
        <v>0.42000000001280569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1139865</v>
      </c>
      <c r="D984" s="6">
        <f>BILANCA!E6</f>
        <v>1195555.1600000001</v>
      </c>
      <c r="E984" s="6">
        <v>0</v>
      </c>
      <c r="F984" s="6">
        <v>0</v>
      </c>
      <c r="G984" s="7">
        <f t="shared" ref="G984:G1241" si="22">B984/1000*C984+B984/500*D984</f>
        <v>3530.9753200000005</v>
      </c>
      <c r="H984" s="7">
        <f t="shared" si="19"/>
        <v>0.16000000014901161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450866</v>
      </c>
      <c r="D985" s="1">
        <f>BILANCA!E7</f>
        <v>421288.02000000019</v>
      </c>
      <c r="E985" s="1">
        <v>0</v>
      </c>
      <c r="F985" s="1">
        <v>0</v>
      </c>
      <c r="G985" s="2">
        <f t="shared" si="22"/>
        <v>2586.8840800000007</v>
      </c>
      <c r="H985" s="2">
        <f t="shared" si="19"/>
        <v>2.0000000193249434E-2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92259</v>
      </c>
      <c r="D988" s="1">
        <f>BILANCA!E10</f>
        <v>92259.48</v>
      </c>
      <c r="E988" s="1">
        <v>0</v>
      </c>
      <c r="F988" s="1">
        <v>0</v>
      </c>
      <c r="G988" s="2">
        <f t="shared" si="22"/>
        <v>1383.8897999999999</v>
      </c>
      <c r="H988" s="2">
        <f t="shared" si="19"/>
        <v>0.47999999999592546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92259</v>
      </c>
      <c r="D989" s="1">
        <f>BILANCA!E11</f>
        <v>92259.48</v>
      </c>
      <c r="E989" s="1">
        <v>0</v>
      </c>
      <c r="F989" s="1">
        <v>0</v>
      </c>
      <c r="G989" s="2">
        <f t="shared" si="22"/>
        <v>1660.6677599999998</v>
      </c>
      <c r="H989" s="2">
        <f t="shared" si="19"/>
        <v>0.47999999999592546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450866</v>
      </c>
      <c r="D990" s="1">
        <f>BILANCA!E12</f>
        <v>421288.02000000019</v>
      </c>
      <c r="E990" s="1">
        <v>0</v>
      </c>
      <c r="F990" s="1">
        <v>0</v>
      </c>
      <c r="G990" s="2">
        <f t="shared" si="22"/>
        <v>9054.094280000003</v>
      </c>
      <c r="H990" s="2">
        <f t="shared" si="19"/>
        <v>2.0000000193249434E-2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408274</v>
      </c>
      <c r="D997" s="1">
        <f>BILANCA!E19</f>
        <v>378981.7100000002</v>
      </c>
      <c r="E997" s="1">
        <v>0</v>
      </c>
      <c r="F997" s="1">
        <v>0</v>
      </c>
      <c r="G997" s="2">
        <f t="shared" si="22"/>
        <v>16327.323880000007</v>
      </c>
      <c r="H997" s="2">
        <f t="shared" si="19"/>
        <v>0.28999999980442226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446126</v>
      </c>
      <c r="D998" s="1">
        <f>BILANCA!E20</f>
        <v>480630.54</v>
      </c>
      <c r="E998" s="1">
        <v>0</v>
      </c>
      <c r="F998" s="1">
        <v>0</v>
      </c>
      <c r="G998" s="2">
        <f t="shared" si="22"/>
        <v>21110.806199999999</v>
      </c>
      <c r="H998" s="2">
        <f t="shared" si="19"/>
        <v>0.46000000002095476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71681</v>
      </c>
      <c r="D999" s="1">
        <f>BILANCA!E21</f>
        <v>70537.960000000006</v>
      </c>
      <c r="E999" s="1">
        <v>0</v>
      </c>
      <c r="F999" s="1">
        <v>0</v>
      </c>
      <c r="G999" s="2">
        <f t="shared" si="22"/>
        <v>3404.1107200000006</v>
      </c>
      <c r="H999" s="2">
        <f t="shared" si="19"/>
        <v>3.9999999993597157E-2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78820</v>
      </c>
      <c r="D1000" s="1">
        <f>BILANCA!E22</f>
        <v>78270.34</v>
      </c>
      <c r="E1000" s="1">
        <v>0</v>
      </c>
      <c r="F1000" s="1">
        <v>0</v>
      </c>
      <c r="G1000" s="2">
        <f t="shared" si="22"/>
        <v>4001.1315600000003</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1213118</v>
      </c>
      <c r="D1003" s="1">
        <f>BILANCA!E25</f>
        <v>1304784.8600000001</v>
      </c>
      <c r="E1003" s="1">
        <v>0</v>
      </c>
      <c r="F1003" s="1">
        <v>0</v>
      </c>
      <c r="G1003" s="2">
        <f t="shared" si="22"/>
        <v>76453.754400000005</v>
      </c>
      <c r="H1003" s="2">
        <f t="shared" si="19"/>
        <v>0.13999999989755452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71422</v>
      </c>
      <c r="D1004" s="1">
        <f>BILANCA!E26</f>
        <v>71421.86</v>
      </c>
      <c r="E1004" s="1">
        <v>0</v>
      </c>
      <c r="F1004" s="1">
        <v>0</v>
      </c>
      <c r="G1004" s="2">
        <f t="shared" si="22"/>
        <v>4499.5801200000005</v>
      </c>
      <c r="H1004" s="2">
        <f t="shared" si="19"/>
        <v>0.13999999999941792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1472893</v>
      </c>
      <c r="D1006" s="1">
        <f>BILANCA!E28</f>
        <v>1626663.85</v>
      </c>
      <c r="E1006" s="1">
        <v>0</v>
      </c>
      <c r="F1006" s="1">
        <v>0</v>
      </c>
      <c r="G1006" s="2">
        <f t="shared" si="22"/>
        <v>108703.07610000001</v>
      </c>
      <c r="H1006" s="2">
        <f t="shared" si="19"/>
        <v>0.14999999990686774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33112</v>
      </c>
      <c r="D1013" s="1">
        <f>BILANCA!E35</f>
        <v>34401.01</v>
      </c>
      <c r="E1013" s="1">
        <v>0</v>
      </c>
      <c r="F1013" s="1">
        <v>0</v>
      </c>
      <c r="G1013" s="2">
        <f t="shared" si="22"/>
        <v>3057.4206000000004</v>
      </c>
      <c r="H1013" s="2">
        <f t="shared" si="19"/>
        <v>1.0000000002037268E-2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33112</v>
      </c>
      <c r="D1014" s="1">
        <f>BILANCA!E36</f>
        <v>34401.01</v>
      </c>
      <c r="E1014" s="1">
        <v>0</v>
      </c>
      <c r="F1014" s="1">
        <v>0</v>
      </c>
      <c r="G1014" s="2">
        <f t="shared" si="22"/>
        <v>3159.3346200000005</v>
      </c>
      <c r="H1014" s="2">
        <f t="shared" si="19"/>
        <v>1.0000000002037268E-2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9480</v>
      </c>
      <c r="D1023" s="1">
        <f>BILANCA!E45</f>
        <v>7905.3000000000029</v>
      </c>
      <c r="E1023" s="1">
        <v>0</v>
      </c>
      <c r="F1023" s="1">
        <v>0</v>
      </c>
      <c r="G1023" s="2">
        <f t="shared" si="22"/>
        <v>1011.6240000000003</v>
      </c>
      <c r="H1023" s="2">
        <f t="shared" si="19"/>
        <v>0.30000000000291038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43270</v>
      </c>
      <c r="D1025" s="1">
        <f>BILANCA!E47</f>
        <v>43270.04</v>
      </c>
      <c r="E1025" s="1">
        <v>0</v>
      </c>
      <c r="F1025" s="1">
        <v>0</v>
      </c>
      <c r="G1025" s="2">
        <f t="shared" si="22"/>
        <v>5452.023360000001</v>
      </c>
      <c r="H1025" s="2">
        <f t="shared" si="19"/>
        <v>4.0000000000873115E-2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33790</v>
      </c>
      <c r="D1028" s="1">
        <f>BILANCA!E50</f>
        <v>35364.74</v>
      </c>
      <c r="E1028" s="1">
        <v>0</v>
      </c>
      <c r="F1028" s="1">
        <v>0</v>
      </c>
      <c r="G1028" s="2">
        <f t="shared" si="22"/>
        <v>4703.3765999999996</v>
      </c>
      <c r="H1028" s="2">
        <f t="shared" si="19"/>
        <v>0.26000000000203727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72865</v>
      </c>
      <c r="D1032" s="1">
        <f>BILANCA!E54</f>
        <v>81531.03</v>
      </c>
      <c r="E1032" s="1">
        <v>0</v>
      </c>
      <c r="F1032" s="1">
        <v>0</v>
      </c>
      <c r="G1032" s="2">
        <f t="shared" si="22"/>
        <v>11560.425940000001</v>
      </c>
      <c r="H1032" s="2">
        <f t="shared" si="19"/>
        <v>2.9999999998835847E-2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72865</v>
      </c>
      <c r="D1033" s="1">
        <f>BILANCA!E55</f>
        <v>81531.03</v>
      </c>
      <c r="E1033" s="1">
        <v>0</v>
      </c>
      <c r="F1033" s="1">
        <v>0</v>
      </c>
      <c r="G1033" s="2">
        <f t="shared" si="22"/>
        <v>11796.352999999999</v>
      </c>
      <c r="H1033" s="2">
        <f t="shared" si="19"/>
        <v>2.9999999998835847E-2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688999</v>
      </c>
      <c r="D1046" s="1">
        <f>BILANCA!E68</f>
        <v>774267.14</v>
      </c>
      <c r="E1046" s="1">
        <v>0</v>
      </c>
      <c r="F1046" s="1">
        <v>0</v>
      </c>
      <c r="G1046" s="2">
        <f t="shared" si="22"/>
        <v>140964.59664</v>
      </c>
      <c r="H1046" s="2">
        <f t="shared" si="19"/>
        <v>0.14000000001396984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361248</v>
      </c>
      <c r="D1047" s="1">
        <f>BILANCA!E69</f>
        <v>398094.78</v>
      </c>
      <c r="E1047" s="1">
        <v>0</v>
      </c>
      <c r="F1047" s="1">
        <v>0</v>
      </c>
      <c r="G1047" s="2">
        <f t="shared" si="22"/>
        <v>74076.003840000005</v>
      </c>
      <c r="H1047" s="2">
        <f t="shared" si="19"/>
        <v>0.21999999997206032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361215</v>
      </c>
      <c r="D1048" s="1">
        <f>BILANCA!E70</f>
        <v>398094.78</v>
      </c>
      <c r="E1048" s="1">
        <v>0</v>
      </c>
      <c r="F1048" s="1">
        <v>0</v>
      </c>
      <c r="G1048" s="2">
        <f t="shared" si="22"/>
        <v>75231.296400000007</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361215</v>
      </c>
      <c r="D1050" s="1">
        <f>BILANCA!E72</f>
        <v>398094.78</v>
      </c>
      <c r="E1050" s="1">
        <v>0</v>
      </c>
      <c r="F1050" s="1">
        <v>0</v>
      </c>
      <c r="G1050" s="2">
        <f t="shared" si="22"/>
        <v>77546.105520000012</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v>
      </c>
      <c r="D1054" s="1">
        <f>BILANCA!E76</f>
        <v>0</v>
      </c>
      <c r="E1054" s="1">
        <v>0</v>
      </c>
      <c r="F1054" s="1">
        <v>0</v>
      </c>
      <c r="G1054" s="2">
        <f t="shared" si="22"/>
        <v>2.343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10808</v>
      </c>
      <c r="D1056" s="1">
        <f>BILANCA!E78</f>
        <v>0</v>
      </c>
      <c r="E1056" s="1">
        <v>0</v>
      </c>
      <c r="F1056" s="1">
        <v>0</v>
      </c>
      <c r="G1056" s="2">
        <f t="shared" si="22"/>
        <v>788.98399999999992</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10808</v>
      </c>
      <c r="D1064" s="1">
        <f>BILANCA!E86</f>
        <v>0</v>
      </c>
      <c r="E1064" s="1">
        <v>0</v>
      </c>
      <c r="F1064" s="1">
        <v>0</v>
      </c>
      <c r="G1064" s="2">
        <f t="shared" si="22"/>
        <v>875.44799999999998</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39675</v>
      </c>
      <c r="D1124" s="1">
        <f>BILANCA!E146</f>
        <v>35750</v>
      </c>
      <c r="E1124" s="1">
        <v>0</v>
      </c>
      <c r="F1124" s="1">
        <v>0</v>
      </c>
      <c r="G1124" s="2">
        <f t="shared" si="22"/>
        <v>15675.674999999997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51400</v>
      </c>
      <c r="D1137" s="1">
        <f>BILANCA!E159</f>
        <v>50350</v>
      </c>
      <c r="E1137" s="1">
        <v>0</v>
      </c>
      <c r="F1137" s="1">
        <v>0</v>
      </c>
      <c r="G1137" s="2">
        <f t="shared" si="22"/>
        <v>23423.399999999998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11725</v>
      </c>
      <c r="D1141" s="1">
        <f>BILANCA!E163</f>
        <v>14600</v>
      </c>
      <c r="E1141" s="1">
        <v>0</v>
      </c>
      <c r="F1141" s="1">
        <v>0</v>
      </c>
      <c r="G1141" s="2">
        <f t="shared" si="22"/>
        <v>6466.1500000000005</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277268</v>
      </c>
      <c r="D1148" s="1">
        <f>BILANCA!E170</f>
        <v>340422.36</v>
      </c>
      <c r="E1148" s="1">
        <v>0</v>
      </c>
      <c r="F1148" s="1">
        <v>0</v>
      </c>
      <c r="G1148" s="2">
        <f t="shared" si="22"/>
        <v>158088.59880000001</v>
      </c>
      <c r="H1148" s="2">
        <f t="shared" si="23"/>
        <v>0.35999999998603016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277268</v>
      </c>
      <c r="D1151" s="1">
        <f>BILANCA!E173</f>
        <v>340422.36</v>
      </c>
      <c r="E1151" s="1">
        <v>0</v>
      </c>
      <c r="F1151" s="1">
        <v>0</v>
      </c>
      <c r="G1151" s="2">
        <f t="shared" si="22"/>
        <v>160962.93696000002</v>
      </c>
      <c r="H1151" s="2">
        <f t="shared" si="23"/>
        <v>0.35999999998603016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1139865</v>
      </c>
      <c r="D1152" s="1">
        <f>BILANCA!E175</f>
        <v>1195555.1599999999</v>
      </c>
      <c r="E1152" s="1">
        <v>0</v>
      </c>
      <c r="F1152" s="1">
        <v>0</v>
      </c>
      <c r="G1152" s="2">
        <f t="shared" si="22"/>
        <v>596734.82908000005</v>
      </c>
      <c r="H1152" s="2">
        <f t="shared" si="23"/>
        <v>0.15999999991618097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298653</v>
      </c>
      <c r="D1153" s="1">
        <f>BILANCA!E176</f>
        <v>363176.41</v>
      </c>
      <c r="E1153" s="1">
        <v>0</v>
      </c>
      <c r="F1153" s="1">
        <v>0</v>
      </c>
      <c r="G1153" s="2">
        <f t="shared" si="22"/>
        <v>174250.98939999999</v>
      </c>
      <c r="H1153" s="2">
        <f t="shared" si="23"/>
        <v>0.40999999997438863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298653</v>
      </c>
      <c r="D1154" s="1">
        <f>BILANCA!E177</f>
        <v>363176.41</v>
      </c>
      <c r="E1154" s="1">
        <v>0</v>
      </c>
      <c r="F1154" s="1">
        <v>0</v>
      </c>
      <c r="G1154" s="2">
        <f t="shared" si="22"/>
        <v>175275.99521999998</v>
      </c>
      <c r="H1154" s="2">
        <f t="shared" si="23"/>
        <v>0.40999999997438863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246093</v>
      </c>
      <c r="D1155" s="1">
        <f>BILANCA!E178</f>
        <v>305496.3</v>
      </c>
      <c r="E1155" s="1">
        <v>0</v>
      </c>
      <c r="F1155" s="1">
        <v>0</v>
      </c>
      <c r="G1155" s="2">
        <f t="shared" si="22"/>
        <v>147418.72320000001</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52241</v>
      </c>
      <c r="D1156" s="1">
        <f>BILANCA!E179</f>
        <v>57305.31</v>
      </c>
      <c r="E1156" s="1">
        <v>0</v>
      </c>
      <c r="F1156" s="1">
        <v>0</v>
      </c>
      <c r="G1156" s="2">
        <f t="shared" si="22"/>
        <v>28865.330259999999</v>
      </c>
      <c r="H1156" s="2">
        <f t="shared" si="23"/>
        <v>0.30999999999767169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374.8</v>
      </c>
      <c r="E1157" s="1">
        <v>0</v>
      </c>
      <c r="F1157" s="1">
        <v>0</v>
      </c>
      <c r="G1157" s="2">
        <f t="shared" si="22"/>
        <v>130.43039999999999</v>
      </c>
      <c r="H1157" s="2">
        <f t="shared" si="23"/>
        <v>0.19999999999998863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374.8</v>
      </c>
      <c r="E1160" s="1">
        <v>0</v>
      </c>
      <c r="F1160" s="1">
        <v>0</v>
      </c>
      <c r="G1160" s="2">
        <f t="shared" si="22"/>
        <v>132.67920000000001</v>
      </c>
      <c r="H1160" s="2">
        <f t="shared" si="23"/>
        <v>0.19999999999998863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319</v>
      </c>
      <c r="D1165" s="1">
        <f>BILANCA!E188</f>
        <v>0</v>
      </c>
      <c r="E1165" s="1">
        <v>0</v>
      </c>
      <c r="F1165" s="1">
        <v>0</v>
      </c>
      <c r="G1165" s="2">
        <f t="shared" si="22"/>
        <v>58.058</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841212</v>
      </c>
      <c r="D1214" s="1">
        <f>BILANCA!E237</f>
        <v>832378.75</v>
      </c>
      <c r="E1214" s="1">
        <v>0</v>
      </c>
      <c r="F1214" s="1">
        <v>0</v>
      </c>
      <c r="G1214" s="2">
        <f t="shared" si="22"/>
        <v>578878.95449999999</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450866</v>
      </c>
      <c r="D1215" s="1">
        <f>BILANCA!E238</f>
        <v>421288.02</v>
      </c>
      <c r="E1215" s="1">
        <v>0</v>
      </c>
      <c r="F1215" s="1">
        <v>0</v>
      </c>
      <c r="G1215" s="2">
        <f t="shared" si="22"/>
        <v>300078.55327999999</v>
      </c>
      <c r="H1215" s="2">
        <f t="shared" si="23"/>
        <v>2.0000000018626451E-2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450866</v>
      </c>
      <c r="D1216" s="1">
        <f>BILANCA!E239</f>
        <v>421288.02</v>
      </c>
      <c r="E1216" s="1">
        <v>0</v>
      </c>
      <c r="F1216" s="1">
        <v>0</v>
      </c>
      <c r="G1216" s="2">
        <f t="shared" si="22"/>
        <v>301371.99532000005</v>
      </c>
      <c r="H1216" s="2">
        <f t="shared" si="23"/>
        <v>2.0000000018626451E-2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450866</v>
      </c>
      <c r="D1217" s="1">
        <f>BILANCA!E240</f>
        <v>421288.02</v>
      </c>
      <c r="E1217" s="1">
        <v>0</v>
      </c>
      <c r="F1217" s="1">
        <v>0</v>
      </c>
      <c r="G1217" s="2">
        <f t="shared" si="22"/>
        <v>302665.43735999998</v>
      </c>
      <c r="H1217" s="2">
        <f t="shared" si="23"/>
        <v>2.0000000018626451E-2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350671</v>
      </c>
      <c r="D1222" s="1">
        <f>BILANCA!E245</f>
        <v>375340.73</v>
      </c>
      <c r="E1222" s="1">
        <v>0</v>
      </c>
      <c r="F1222" s="1">
        <v>0</v>
      </c>
      <c r="G1222" s="2">
        <f t="shared" si="22"/>
        <v>263223.23793999996</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481223</v>
      </c>
      <c r="D1223" s="1">
        <f>BILANCA!E246</f>
        <v>473653.57</v>
      </c>
      <c r="E1223" s="1">
        <v>0</v>
      </c>
      <c r="F1223" s="1">
        <v>0</v>
      </c>
      <c r="G1223" s="2">
        <f t="shared" si="22"/>
        <v>342847.23359999998</v>
      </c>
      <c r="H1223" s="2">
        <f t="shared" si="23"/>
        <v>0.42999999999301508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481223</v>
      </c>
      <c r="D1224" s="1">
        <f>BILANCA!E247</f>
        <v>473653.57</v>
      </c>
      <c r="E1224" s="1">
        <v>0</v>
      </c>
      <c r="F1224" s="1">
        <v>0</v>
      </c>
      <c r="G1224" s="2">
        <f t="shared" si="22"/>
        <v>344275.76374000002</v>
      </c>
      <c r="H1224" s="2">
        <f t="shared" si="23"/>
        <v>0.42999999999301508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130552</v>
      </c>
      <c r="D1227" s="1">
        <f>BILANCA!E250</f>
        <v>98312.84</v>
      </c>
      <c r="E1227" s="1">
        <v>0</v>
      </c>
      <c r="F1227" s="1">
        <v>0</v>
      </c>
      <c r="G1227" s="2">
        <f t="shared" si="22"/>
        <v>79831.353919999994</v>
      </c>
      <c r="H1227" s="2">
        <f t="shared" si="23"/>
        <v>0.16000000000349246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130552</v>
      </c>
      <c r="D1229" s="1">
        <f>BILANCA!E252</f>
        <v>98312.84</v>
      </c>
      <c r="E1229" s="1">
        <v>0</v>
      </c>
      <c r="F1229" s="1">
        <v>0</v>
      </c>
      <c r="G1229" s="2">
        <f t="shared" si="22"/>
        <v>80485.709279999995</v>
      </c>
      <c r="H1229" s="2">
        <f t="shared" si="23"/>
        <v>0.16000000000349246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39675</v>
      </c>
      <c r="D1232" s="1">
        <f>BILANCA!E255</f>
        <v>35750</v>
      </c>
      <c r="E1232" s="1">
        <v>0</v>
      </c>
      <c r="F1232" s="1">
        <v>0</v>
      </c>
      <c r="G1232" s="2">
        <f t="shared" si="22"/>
        <v>27682.575000000001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55892</v>
      </c>
      <c r="D1236" s="1">
        <f>BILANCA!E259</f>
        <v>107033.69</v>
      </c>
      <c r="E1236" s="1">
        <v>0</v>
      </c>
      <c r="F1236" s="1">
        <v>0</v>
      </c>
      <c r="G1236" s="2">
        <f t="shared" si="22"/>
        <v>68299.723140000002</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55892</v>
      </c>
      <c r="D1237" s="1">
        <f>BILANCA!E260</f>
        <v>107033.69</v>
      </c>
      <c r="E1237" s="1">
        <v>0</v>
      </c>
      <c r="F1237" s="1">
        <v>0</v>
      </c>
      <c r="G1237" s="2">
        <f t="shared" si="22"/>
        <v>68569.682520000002</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51400</v>
      </c>
      <c r="D1241" s="1">
        <f>BILANCA!E265</f>
        <v>50350</v>
      </c>
      <c r="E1241" s="1">
        <v>0</v>
      </c>
      <c r="F1241" s="1">
        <v>0</v>
      </c>
      <c r="G1241" s="2">
        <f t="shared" si="22"/>
        <v>39241.800000000003</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319</v>
      </c>
      <c r="D1244" s="1">
        <f>BILANCA!E268</f>
        <v>0</v>
      </c>
      <c r="E1244" s="1">
        <v>0</v>
      </c>
      <c r="F1244" s="1">
        <v>0</v>
      </c>
      <c r="G1244" s="2">
        <f t="shared" si="24"/>
        <v>83.259</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298653</v>
      </c>
      <c r="D1264" s="1">
        <f>BILANCA!E288</f>
        <v>363176.41</v>
      </c>
      <c r="E1264" s="1">
        <v>0</v>
      </c>
      <c r="F1264" s="1">
        <v>0</v>
      </c>
      <c r="G1264" s="2">
        <f t="shared" si="24"/>
        <v>288026.63542000001</v>
      </c>
      <c r="H1264" s="2">
        <f t="shared" si="23"/>
        <v>0.40999999997438863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508684</v>
      </c>
      <c r="D1401" s="1">
        <f>'RAS-funkcijski'!E107</f>
        <v>523510.51</v>
      </c>
      <c r="E1401" s="1">
        <v>0</v>
      </c>
      <c r="F1401" s="1">
        <v>0</v>
      </c>
      <c r="G1401" s="2">
        <f t="shared" si="24"/>
        <v>160237.61705999999</v>
      </c>
      <c r="H1401" s="2">
        <f t="shared" si="27"/>
        <v>0.48999999999068677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508684</v>
      </c>
      <c r="D1403" s="1">
        <f>'RAS-funkcijski'!E109</f>
        <v>523510.51</v>
      </c>
      <c r="E1403" s="1">
        <v>0</v>
      </c>
      <c r="F1403" s="1">
        <v>0</v>
      </c>
      <c r="G1403" s="2">
        <f t="shared" si="24"/>
        <v>163349.02710000001</v>
      </c>
      <c r="H1403" s="2">
        <f t="shared" si="27"/>
        <v>0.48999999999068677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3503854</v>
      </c>
      <c r="D1408" s="1">
        <f>'RAS-funkcijski'!E114</f>
        <v>3602621.3</v>
      </c>
      <c r="E1408" s="1">
        <v>0</v>
      </c>
      <c r="F1408" s="1">
        <v>0</v>
      </c>
      <c r="G1408" s="2">
        <f t="shared" si="24"/>
        <v>1178000.6259999999</v>
      </c>
      <c r="H1408" s="2">
        <f t="shared" si="27"/>
        <v>0.29999999981373549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3503854</v>
      </c>
      <c r="D1409" s="1">
        <f>'RAS-funkcijski'!E115</f>
        <v>3602621.3</v>
      </c>
      <c r="E1409" s="1">
        <v>0</v>
      </c>
      <c r="F1409" s="1">
        <v>0</v>
      </c>
      <c r="G1409" s="2">
        <f t="shared" si="24"/>
        <v>1188709.7226</v>
      </c>
      <c r="H1409" s="2">
        <f t="shared" si="27"/>
        <v>0.29999999981373549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3503854</v>
      </c>
      <c r="D1411" s="1">
        <f>'RAS-funkcijski'!E117</f>
        <v>3602621.3</v>
      </c>
      <c r="E1411" s="1">
        <v>0</v>
      </c>
      <c r="F1411" s="1">
        <v>0</v>
      </c>
      <c r="G1411" s="2">
        <f t="shared" si="24"/>
        <v>1210127.9158000001</v>
      </c>
      <c r="H1411" s="2">
        <f t="shared" si="27"/>
        <v>0.29999999981373549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4012538</v>
      </c>
      <c r="D1435" s="13">
        <f>'RAS-funkcijski'!E141</f>
        <v>4126131.8099999996</v>
      </c>
      <c r="E1435" s="13">
        <v>0</v>
      </c>
      <c r="F1435" s="13">
        <v>0</v>
      </c>
      <c r="G1435" s="14">
        <f t="shared" si="24"/>
        <v>1680277.8219399999</v>
      </c>
      <c r="H1435" s="14">
        <f t="shared" si="27"/>
        <v>0.19000000040978193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524.71</v>
      </c>
      <c r="E1436" s="6">
        <v>0</v>
      </c>
      <c r="F1436" s="6">
        <v>0</v>
      </c>
      <c r="G1436" s="7">
        <f t="shared" si="24"/>
        <v>1.04942</v>
      </c>
      <c r="H1436" s="7">
        <f t="shared" si="27"/>
        <v>0.28999999999996362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524.71</v>
      </c>
      <c r="E1437" s="1">
        <v>0</v>
      </c>
      <c r="F1437" s="1">
        <v>0</v>
      </c>
      <c r="G1437" s="2">
        <f t="shared" si="24"/>
        <v>2.09884</v>
      </c>
      <c r="H1437" s="2">
        <f t="shared" si="27"/>
        <v>0.28999999999996362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524.71</v>
      </c>
      <c r="E1438" s="1">
        <v>0</v>
      </c>
      <c r="F1438" s="1">
        <v>0</v>
      </c>
      <c r="G1438" s="2">
        <f t="shared" si="24"/>
        <v>3.1482600000000005</v>
      </c>
      <c r="H1438" s="2">
        <f t="shared" si="27"/>
        <v>0.28999999999996362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524.71</v>
      </c>
      <c r="E1440" s="1">
        <v>0</v>
      </c>
      <c r="F1440" s="1">
        <v>0</v>
      </c>
      <c r="G1440" s="2">
        <f t="shared" si="24"/>
        <v>5.2471000000000005</v>
      </c>
      <c r="H1440" s="2">
        <f t="shared" si="27"/>
        <v>0.28999999999996362</v>
      </c>
      <c r="I1440" s="10">
        <f t="shared" si="28"/>
        <v>1.5216589999998094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298653.15000000002</v>
      </c>
      <c r="D1480" s="6"/>
      <c r="E1480" s="6">
        <v>0</v>
      </c>
      <c r="F1480" s="6">
        <v>0</v>
      </c>
      <c r="G1480" s="7">
        <f t="shared" ref="G1480:G1580" si="34">B1480/1000*C1480</f>
        <v>298.65315000000004</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4186631.38</v>
      </c>
      <c r="D1481" s="1">
        <v>0</v>
      </c>
      <c r="E1481" s="1">
        <v>0</v>
      </c>
      <c r="F1481" s="1">
        <v>0</v>
      </c>
      <c r="G1481" s="2">
        <f t="shared" si="34"/>
        <v>8373.2627599999996</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4054811.4899999998</v>
      </c>
      <c r="D1483" s="1">
        <v>0</v>
      </c>
      <c r="E1483" s="1">
        <v>0</v>
      </c>
      <c r="F1483" s="1">
        <v>0</v>
      </c>
      <c r="G1483" s="2">
        <f t="shared" si="34"/>
        <v>16219.24596</v>
      </c>
      <c r="H1483" s="2">
        <f t="shared" si="35"/>
        <v>0.48999999975785613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3221696.57</v>
      </c>
      <c r="D1484" s="1">
        <v>0</v>
      </c>
      <c r="E1484" s="1">
        <v>0</v>
      </c>
      <c r="F1484" s="1">
        <v>0</v>
      </c>
      <c r="G1484" s="2">
        <f t="shared" si="34"/>
        <v>16108.48285</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818497.6</v>
      </c>
      <c r="D1485" s="1">
        <v>0</v>
      </c>
      <c r="E1485" s="1">
        <v>0</v>
      </c>
      <c r="F1485" s="1">
        <v>0</v>
      </c>
      <c r="G1485" s="2">
        <f t="shared" si="34"/>
        <v>4910.9856</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11667.32</v>
      </c>
      <c r="D1486" s="1">
        <v>0</v>
      </c>
      <c r="E1486" s="1">
        <v>0</v>
      </c>
      <c r="F1486" s="1">
        <v>0</v>
      </c>
      <c r="G1486" s="2">
        <f t="shared" si="34"/>
        <v>81.671239999999997</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2950</v>
      </c>
      <c r="D1491" s="1">
        <v>0</v>
      </c>
      <c r="E1491" s="1">
        <v>0</v>
      </c>
      <c r="F1491" s="1">
        <v>0</v>
      </c>
      <c r="G1491" s="2">
        <f t="shared" si="34"/>
        <v>35.4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131819.89000000001</v>
      </c>
      <c r="D1492" s="1">
        <v>0</v>
      </c>
      <c r="E1492" s="1">
        <v>0</v>
      </c>
      <c r="F1492" s="1">
        <v>0</v>
      </c>
      <c r="G1492" s="2">
        <f t="shared" si="34"/>
        <v>1713.6585700000001</v>
      </c>
      <c r="H1492" s="2">
        <f t="shared" si="35"/>
        <v>0.10999999998603016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4122108.12</v>
      </c>
      <c r="D1499" s="1">
        <v>0</v>
      </c>
      <c r="E1499" s="1">
        <v>0</v>
      </c>
      <c r="F1499" s="1">
        <v>0</v>
      </c>
      <c r="G1499" s="2">
        <f t="shared" si="34"/>
        <v>82442.162400000001</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3990288.23</v>
      </c>
      <c r="D1501" s="1">
        <v>0</v>
      </c>
      <c r="E1501" s="1">
        <v>0</v>
      </c>
      <c r="F1501" s="1">
        <v>0</v>
      </c>
      <c r="G1501" s="2">
        <f t="shared" si="34"/>
        <v>87786.341059999992</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3162293.68</v>
      </c>
      <c r="D1502" s="1">
        <v>0</v>
      </c>
      <c r="E1502" s="1">
        <v>0</v>
      </c>
      <c r="F1502" s="1">
        <v>0</v>
      </c>
      <c r="G1502" s="2">
        <f t="shared" si="34"/>
        <v>72732.754639999999</v>
      </c>
      <c r="H1502" s="2">
        <f t="shared" si="35"/>
        <v>0.31999999983236194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813432.73</v>
      </c>
      <c r="D1503" s="1">
        <v>0</v>
      </c>
      <c r="E1503" s="1">
        <v>0</v>
      </c>
      <c r="F1503" s="1">
        <v>0</v>
      </c>
      <c r="G1503" s="2">
        <f t="shared" si="34"/>
        <v>19522.38552</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11292.52</v>
      </c>
      <c r="D1504" s="1">
        <v>0</v>
      </c>
      <c r="E1504" s="1">
        <v>0</v>
      </c>
      <c r="F1504" s="1">
        <v>0</v>
      </c>
      <c r="G1504" s="2">
        <f t="shared" si="34"/>
        <v>282.31300000000005</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3269.3</v>
      </c>
      <c r="D1509" s="1">
        <v>0</v>
      </c>
      <c r="E1509" s="1">
        <v>0</v>
      </c>
      <c r="F1509" s="1">
        <v>0</v>
      </c>
      <c r="G1509" s="2">
        <f t="shared" si="34"/>
        <v>98.079000000000008</v>
      </c>
      <c r="H1509" s="2">
        <f t="shared" si="35"/>
        <v>0.3000000000001819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131819.89000000001</v>
      </c>
      <c r="D1510" s="1">
        <v>0</v>
      </c>
      <c r="E1510" s="1">
        <v>0</v>
      </c>
      <c r="F1510" s="1">
        <v>0</v>
      </c>
      <c r="G1510" s="2">
        <f t="shared" si="34"/>
        <v>4086.4165900000003</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363176.41000000015</v>
      </c>
      <c r="D1517" s="1">
        <v>0</v>
      </c>
      <c r="E1517" s="1">
        <v>0</v>
      </c>
      <c r="F1517" s="1">
        <v>0</v>
      </c>
      <c r="G1517" s="2">
        <f t="shared" si="34"/>
        <v>13800.703580000005</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363176.41</v>
      </c>
      <c r="D1576" s="1">
        <v>0</v>
      </c>
      <c r="E1576" s="1">
        <v>0</v>
      </c>
      <c r="F1576" s="1">
        <v>0</v>
      </c>
      <c r="G1576" s="2">
        <f t="shared" si="34"/>
        <v>35228.111769999996</v>
      </c>
      <c r="H1576" s="2">
        <f t="shared" si="35"/>
        <v>0.40999999997438863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363176.41</v>
      </c>
      <c r="D1578" s="1">
        <v>0</v>
      </c>
      <c r="E1578" s="1">
        <v>0</v>
      </c>
      <c r="F1578" s="1">
        <v>0</v>
      </c>
      <c r="G1578" s="2">
        <f t="shared" si="34"/>
        <v>35954.464589999996</v>
      </c>
      <c r="H1578" s="2">
        <f t="shared" si="35"/>
        <v>0.40999999997438863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43837</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3908121</v>
      </c>
      <c r="I16" s="172">
        <f>'PR-RAS'!E6</f>
        <v>4150801.52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3766286</v>
      </c>
      <c r="I17" s="172">
        <f>'PR-RAS'!E151</f>
        <v>3994311.9199999995</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350671</v>
      </c>
      <c r="I18" s="172">
        <f>'PR-RAS'!E645</f>
        <v>375340.73000000045</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450866</v>
      </c>
      <c r="I20" s="175">
        <f>BILANCA!E7</f>
        <v>421288.02000000019</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688999</v>
      </c>
      <c r="I21" s="177">
        <f>BILANCA!E68</f>
        <v>774267.14</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298653</v>
      </c>
      <c r="I22" s="177">
        <f>BILANCA!E176</f>
        <v>363176.41</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841212</v>
      </c>
      <c r="I23" s="179">
        <f>BILANCA!E237</f>
        <v>832378.75</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3503854</v>
      </c>
      <c r="I27" s="177">
        <f>'RAS-funkcijski'!E114</f>
        <v>3602621.3</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4012538</v>
      </c>
      <c r="I28" s="181">
        <f>'RAS-funkcijski'!E141</f>
        <v>4126131.8099999996</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524.71</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298653.15000000002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363176.41000000015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363176.41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36" zoomScaleNormal="100" workbookViewId="0">
      <selection activeCell="E648" sqref="E64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3908121</v>
      </c>
      <c r="E6" s="53">
        <f>E7+E44+E50+E82+E106+E124+E133+E139</f>
        <v>4150801.52</v>
      </c>
      <c r="F6" s="54">
        <f t="shared" ref="F6:F131" si="0">IF(D6&lt;&gt;0,IF(E6/D6&gt;=100,"&gt;&gt;100",E6/D6*100),"-")</f>
        <v>106.20964704009933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3500509</v>
      </c>
      <c r="E50" s="53">
        <f>E51+E54+E59+E62+E65+E68+E71+E74+E77</f>
        <v>3602327.75</v>
      </c>
      <c r="F50" s="54">
        <f t="shared" si="0"/>
        <v>102.90868413707834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3500509</v>
      </c>
      <c r="E68" s="53">
        <f t="shared" si="15"/>
        <v>3602327.75</v>
      </c>
      <c r="F68" s="54">
        <f t="shared" si="0"/>
        <v>102.90868413707834</v>
      </c>
    </row>
    <row r="69" spans="1:6" ht="12.75" customHeight="1" x14ac:dyDescent="0.2">
      <c r="A69" s="55" t="s">
        <v>181</v>
      </c>
      <c r="B69" s="87" t="s">
        <v>182</v>
      </c>
      <c r="C69" s="52" t="s">
        <v>181</v>
      </c>
      <c r="D69" s="244">
        <v>3500509</v>
      </c>
      <c r="E69" s="244">
        <v>3602327.75</v>
      </c>
      <c r="F69" s="54">
        <f t="shared" si="0"/>
        <v>102.90868413707834</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335</v>
      </c>
      <c r="E82" s="53">
        <f t="shared" si="19"/>
        <v>293.08000000000004</v>
      </c>
      <c r="F82" s="54">
        <f t="shared" si="0"/>
        <v>87.486567164179121</v>
      </c>
    </row>
    <row r="83" spans="1:6" ht="12.75" customHeight="1" x14ac:dyDescent="0.2">
      <c r="A83" s="55">
        <v>641</v>
      </c>
      <c r="B83" s="87" t="s">
        <v>209</v>
      </c>
      <c r="C83" s="52" t="s">
        <v>210</v>
      </c>
      <c r="D83" s="53">
        <f t="shared" ref="D83:E83" si="20">SUM(D84:D90)</f>
        <v>335</v>
      </c>
      <c r="E83" s="53">
        <f t="shared" si="20"/>
        <v>293.08000000000004</v>
      </c>
      <c r="F83" s="54">
        <f t="shared" si="0"/>
        <v>87.486567164179121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46</v>
      </c>
      <c r="E85" s="244">
        <v>1.1100000000000001</v>
      </c>
      <c r="F85" s="54">
        <f t="shared" si="0"/>
        <v>2.4130434782608701</v>
      </c>
    </row>
    <row r="86" spans="1:6" ht="12.75" customHeight="1" x14ac:dyDescent="0.2">
      <c r="A86" s="55">
        <v>6414</v>
      </c>
      <c r="B86" s="87" t="s">
        <v>215</v>
      </c>
      <c r="C86" s="52" t="s">
        <v>216</v>
      </c>
      <c r="D86" s="244">
        <v>289</v>
      </c>
      <c r="E86" s="244">
        <v>291.97000000000003</v>
      </c>
      <c r="F86" s="54">
        <f t="shared" si="0"/>
        <v>101.02768166089966</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153500</v>
      </c>
      <c r="E106" s="53">
        <f t="shared" si="23"/>
        <v>200400</v>
      </c>
      <c r="F106" s="54">
        <f t="shared" si="0"/>
        <v>130.55374592833877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153500</v>
      </c>
      <c r="E112" s="53">
        <f t="shared" si="25"/>
        <v>200400</v>
      </c>
      <c r="F112" s="54">
        <f t="shared" si="0"/>
        <v>130.55374592833877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153500</v>
      </c>
      <c r="E117" s="244">
        <v>200400</v>
      </c>
      <c r="F117" s="54">
        <f t="shared" si="0"/>
        <v>130.55374592833877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22498</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22498</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v>22498</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253227</v>
      </c>
      <c r="E133" s="53">
        <f t="shared" si="30"/>
        <v>325062.69</v>
      </c>
      <c r="F133" s="54">
        <f t="shared" ref="F133:F223" si="31">IF(D133&lt;&gt;0,IF(E133/D133&gt;=100,"&gt;&gt;100",E133/D133*100),"-")</f>
        <v>128.36810055799737</v>
      </c>
    </row>
    <row r="134" spans="1:6" ht="24" x14ac:dyDescent="0.2">
      <c r="A134" s="55">
        <v>671</v>
      </c>
      <c r="B134" s="234" t="s">
        <v>311</v>
      </c>
      <c r="C134" s="52" t="s">
        <v>312</v>
      </c>
      <c r="D134" s="53">
        <f t="shared" ref="D134:E134" si="32">SUM(D135:D137)</f>
        <v>253227</v>
      </c>
      <c r="E134" s="53">
        <f t="shared" si="32"/>
        <v>325062.69</v>
      </c>
      <c r="F134" s="54">
        <f t="shared" si="31"/>
        <v>128.36810055799737</v>
      </c>
    </row>
    <row r="135" spans="1:6" ht="12.75" customHeight="1" x14ac:dyDescent="0.2">
      <c r="A135" s="55">
        <v>6711</v>
      </c>
      <c r="B135" s="87" t="s">
        <v>313</v>
      </c>
      <c r="C135" s="52" t="s">
        <v>314</v>
      </c>
      <c r="D135" s="244">
        <v>241297</v>
      </c>
      <c r="E135" s="244">
        <v>314053.64</v>
      </c>
      <c r="F135" s="54">
        <f t="shared" si="31"/>
        <v>130.15231851204118</v>
      </c>
    </row>
    <row r="136" spans="1:6" ht="24" x14ac:dyDescent="0.2">
      <c r="A136" s="55">
        <v>6712</v>
      </c>
      <c r="B136" s="234" t="s">
        <v>315</v>
      </c>
      <c r="C136" s="52" t="s">
        <v>316</v>
      </c>
      <c r="D136" s="244">
        <v>11930</v>
      </c>
      <c r="E136" s="244">
        <v>11009.05</v>
      </c>
      <c r="F136" s="54">
        <f t="shared" si="31"/>
        <v>92.280385582564961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550</v>
      </c>
      <c r="E139" s="53">
        <f t="shared" si="33"/>
        <v>220</v>
      </c>
      <c r="F139" s="54">
        <f t="shared" si="31"/>
        <v>40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550</v>
      </c>
      <c r="E150" s="244">
        <v>220</v>
      </c>
      <c r="F150" s="54">
        <f t="shared" si="31"/>
        <v>40</v>
      </c>
    </row>
    <row r="151" spans="1:6" ht="12.75" customHeight="1" x14ac:dyDescent="0.2">
      <c r="A151" s="55">
        <v>3</v>
      </c>
      <c r="B151" s="87" t="s">
        <v>345</v>
      </c>
      <c r="C151" s="52" t="s">
        <v>53</v>
      </c>
      <c r="D151" s="53">
        <f t="shared" ref="D151:E151" si="35">D152+D163+D196+D215+D224+D252+D263</f>
        <v>3766286</v>
      </c>
      <c r="E151" s="53">
        <f t="shared" si="35"/>
        <v>3994311.9199999995</v>
      </c>
      <c r="F151" s="54">
        <f t="shared" si="31"/>
        <v>106.05439735590976</v>
      </c>
    </row>
    <row r="152" spans="1:6" ht="12.75" customHeight="1" x14ac:dyDescent="0.2">
      <c r="A152" s="55">
        <v>31</v>
      </c>
      <c r="B152" s="87" t="s">
        <v>346</v>
      </c>
      <c r="C152" s="52" t="s">
        <v>347</v>
      </c>
      <c r="D152" s="53">
        <f t="shared" ref="D152:E152" si="36">D153+D158+D159</f>
        <v>3090605</v>
      </c>
      <c r="E152" s="53">
        <f t="shared" si="36"/>
        <v>3172399.84</v>
      </c>
      <c r="F152" s="54">
        <f t="shared" si="31"/>
        <v>102.64656402225454</v>
      </c>
    </row>
    <row r="153" spans="1:6" ht="12.75" customHeight="1" x14ac:dyDescent="0.2">
      <c r="A153" s="55">
        <v>311</v>
      </c>
      <c r="B153" s="87" t="s">
        <v>348</v>
      </c>
      <c r="C153" s="52" t="s">
        <v>349</v>
      </c>
      <c r="D153" s="53">
        <f t="shared" ref="D153:E153" si="37">SUM(D154:D157)</f>
        <v>2577852</v>
      </c>
      <c r="E153" s="53">
        <f t="shared" si="37"/>
        <v>2643062.62</v>
      </c>
      <c r="F153" s="54">
        <f t="shared" si="31"/>
        <v>102.52964949112673</v>
      </c>
    </row>
    <row r="154" spans="1:6" ht="12.75" customHeight="1" x14ac:dyDescent="0.2">
      <c r="A154" s="55">
        <v>3111</v>
      </c>
      <c r="B154" s="87" t="s">
        <v>350</v>
      </c>
      <c r="C154" s="52" t="s">
        <v>351</v>
      </c>
      <c r="D154" s="244">
        <v>2460442</v>
      </c>
      <c r="E154" s="244">
        <v>2546666.5</v>
      </c>
      <c r="F154" s="54">
        <f t="shared" si="31"/>
        <v>103.50443131762503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57067</v>
      </c>
      <c r="E156" s="244">
        <v>50306.879999999997</v>
      </c>
      <c r="F156" s="54">
        <f t="shared" si="31"/>
        <v>88.154064520651161</v>
      </c>
    </row>
    <row r="157" spans="1:6" ht="12.75" customHeight="1" x14ac:dyDescent="0.2">
      <c r="A157" s="55">
        <v>3114</v>
      </c>
      <c r="B157" s="87" t="s">
        <v>356</v>
      </c>
      <c r="C157" s="52" t="s">
        <v>357</v>
      </c>
      <c r="D157" s="244">
        <v>60343</v>
      </c>
      <c r="E157" s="244">
        <v>46089.24</v>
      </c>
      <c r="F157" s="54">
        <f t="shared" si="31"/>
        <v>76.378768042689288</v>
      </c>
    </row>
    <row r="158" spans="1:6" ht="12.75" customHeight="1" x14ac:dyDescent="0.2">
      <c r="A158" s="55">
        <v>312</v>
      </c>
      <c r="B158" s="87" t="s">
        <v>358</v>
      </c>
      <c r="C158" s="52" t="s">
        <v>359</v>
      </c>
      <c r="D158" s="244">
        <v>102509</v>
      </c>
      <c r="E158" s="244">
        <v>101365.94</v>
      </c>
      <c r="F158" s="54">
        <f t="shared" si="31"/>
        <v>98.884917421884907</v>
      </c>
    </row>
    <row r="159" spans="1:6" ht="12.75" customHeight="1" x14ac:dyDescent="0.2">
      <c r="A159" s="55">
        <v>313</v>
      </c>
      <c r="B159" s="87" t="s">
        <v>360</v>
      </c>
      <c r="C159" s="52" t="s">
        <v>361</v>
      </c>
      <c r="D159" s="53">
        <f t="shared" ref="D159:E159" si="38">SUM(D160:D162)</f>
        <v>410244</v>
      </c>
      <c r="E159" s="53">
        <f t="shared" si="38"/>
        <v>427971.28</v>
      </c>
      <c r="F159" s="54">
        <f t="shared" si="31"/>
        <v>104.32115521494525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410244</v>
      </c>
      <c r="E161" s="244">
        <v>427971.28</v>
      </c>
      <c r="F161" s="54">
        <f t="shared" si="31"/>
        <v>104.32115521494525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668182</v>
      </c>
      <c r="E163" s="53">
        <f t="shared" si="39"/>
        <v>810414.76</v>
      </c>
      <c r="F163" s="54">
        <f t="shared" si="31"/>
        <v>121.28652971795111</v>
      </c>
    </row>
    <row r="164" spans="1:6" ht="12.75" customHeight="1" x14ac:dyDescent="0.2">
      <c r="A164" s="55">
        <v>321</v>
      </c>
      <c r="B164" s="87" t="s">
        <v>369</v>
      </c>
      <c r="C164" s="52" t="s">
        <v>370</v>
      </c>
      <c r="D164" s="53">
        <f t="shared" ref="D164:E164" si="40">SUM(D165:D168)</f>
        <v>333500</v>
      </c>
      <c r="E164" s="53">
        <f t="shared" si="40"/>
        <v>432530.57</v>
      </c>
      <c r="F164" s="54">
        <f t="shared" si="31"/>
        <v>129.69432383808098</v>
      </c>
    </row>
    <row r="165" spans="1:6" ht="12.75" customHeight="1" x14ac:dyDescent="0.2">
      <c r="A165" s="55">
        <v>3211</v>
      </c>
      <c r="B165" s="87" t="s">
        <v>371</v>
      </c>
      <c r="C165" s="52" t="s">
        <v>372</v>
      </c>
      <c r="D165" s="244">
        <v>25348</v>
      </c>
      <c r="E165" s="244">
        <v>66184.12</v>
      </c>
      <c r="F165" s="54">
        <f t="shared" si="31"/>
        <v>261.10194098153698</v>
      </c>
    </row>
    <row r="166" spans="1:6" ht="12.75" customHeight="1" x14ac:dyDescent="0.2">
      <c r="A166" s="55">
        <v>3212</v>
      </c>
      <c r="B166" s="87" t="s">
        <v>373</v>
      </c>
      <c r="C166" s="52" t="s">
        <v>374</v>
      </c>
      <c r="D166" s="244">
        <v>299857</v>
      </c>
      <c r="E166" s="244">
        <v>358622.45</v>
      </c>
      <c r="F166" s="54">
        <f t="shared" si="31"/>
        <v>119.59782496323248</v>
      </c>
    </row>
    <row r="167" spans="1:6" ht="12.75" customHeight="1" x14ac:dyDescent="0.2">
      <c r="A167" s="55">
        <v>3213</v>
      </c>
      <c r="B167" s="87" t="s">
        <v>375</v>
      </c>
      <c r="C167" s="52" t="s">
        <v>376</v>
      </c>
      <c r="D167" s="244">
        <v>8295</v>
      </c>
      <c r="E167" s="244">
        <v>7480</v>
      </c>
      <c r="F167" s="54">
        <f t="shared" si="31"/>
        <v>90.174804098854736</v>
      </c>
    </row>
    <row r="168" spans="1:6" ht="12.75" customHeight="1" x14ac:dyDescent="0.2">
      <c r="A168" s="55">
        <v>3214</v>
      </c>
      <c r="B168" s="87" t="s">
        <v>377</v>
      </c>
      <c r="C168" s="52" t="s">
        <v>378</v>
      </c>
      <c r="D168" s="244"/>
      <c r="E168" s="244">
        <v>244</v>
      </c>
      <c r="F168" s="54" t="str">
        <f t="shared" si="31"/>
        <v>-</v>
      </c>
    </row>
    <row r="169" spans="1:6" ht="12.75" customHeight="1" x14ac:dyDescent="0.2">
      <c r="A169" s="55">
        <v>322</v>
      </c>
      <c r="B169" s="87" t="s">
        <v>379</v>
      </c>
      <c r="C169" s="52" t="s">
        <v>380</v>
      </c>
      <c r="D169" s="53">
        <f t="shared" ref="D169:E169" si="41">SUM(D170:D176)</f>
        <v>49089</v>
      </c>
      <c r="E169" s="53">
        <f t="shared" si="41"/>
        <v>82603.449999999983</v>
      </c>
      <c r="F169" s="54">
        <f t="shared" si="31"/>
        <v>168.27283098046402</v>
      </c>
    </row>
    <row r="170" spans="1:6" ht="12.75" customHeight="1" x14ac:dyDescent="0.2">
      <c r="A170" s="55">
        <v>3221</v>
      </c>
      <c r="B170" s="87" t="s">
        <v>381</v>
      </c>
      <c r="C170" s="52" t="s">
        <v>382</v>
      </c>
      <c r="D170" s="244">
        <v>24538</v>
      </c>
      <c r="E170" s="244">
        <v>31818.25</v>
      </c>
      <c r="F170" s="54">
        <f t="shared" si="31"/>
        <v>129.66928845056646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18472</v>
      </c>
      <c r="E172" s="244">
        <v>35109.49</v>
      </c>
      <c r="F172" s="54">
        <f t="shared" si="31"/>
        <v>190.06869857080986</v>
      </c>
    </row>
    <row r="173" spans="1:6" ht="12.75" customHeight="1" x14ac:dyDescent="0.2">
      <c r="A173" s="55">
        <v>3224</v>
      </c>
      <c r="B173" s="87" t="s">
        <v>387</v>
      </c>
      <c r="C173" s="52" t="s">
        <v>388</v>
      </c>
      <c r="D173" s="244">
        <v>2553</v>
      </c>
      <c r="E173" s="244">
        <v>5376.59</v>
      </c>
      <c r="F173" s="54">
        <f t="shared" si="31"/>
        <v>210.59890325107716</v>
      </c>
    </row>
    <row r="174" spans="1:6" ht="12.75" customHeight="1" x14ac:dyDescent="0.2">
      <c r="A174" s="55">
        <v>3225</v>
      </c>
      <c r="B174" s="87" t="s">
        <v>389</v>
      </c>
      <c r="C174" s="52" t="s">
        <v>390</v>
      </c>
      <c r="D174" s="244">
        <v>3526</v>
      </c>
      <c r="E174" s="244">
        <v>9105.3700000000008</v>
      </c>
      <c r="F174" s="54">
        <f t="shared" si="31"/>
        <v>258.23511060692005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1193.75</v>
      </c>
      <c r="F176" s="54" t="str">
        <f t="shared" si="31"/>
        <v>-</v>
      </c>
    </row>
    <row r="177" spans="1:6" ht="12.75" customHeight="1" x14ac:dyDescent="0.2">
      <c r="A177" s="55">
        <v>323</v>
      </c>
      <c r="B177" s="87" t="s">
        <v>395</v>
      </c>
      <c r="C177" s="52" t="s">
        <v>396</v>
      </c>
      <c r="D177" s="53">
        <f t="shared" ref="D177:E177" si="42">SUM(D178:D186)</f>
        <v>239750</v>
      </c>
      <c r="E177" s="53">
        <f t="shared" si="42"/>
        <v>245027.58</v>
      </c>
      <c r="F177" s="54">
        <f t="shared" si="31"/>
        <v>102.20128467153285</v>
      </c>
    </row>
    <row r="178" spans="1:6" ht="12.75" customHeight="1" x14ac:dyDescent="0.2">
      <c r="A178" s="55">
        <v>3231</v>
      </c>
      <c r="B178" s="87" t="s">
        <v>397</v>
      </c>
      <c r="C178" s="52" t="s">
        <v>398</v>
      </c>
      <c r="D178" s="244">
        <v>11396</v>
      </c>
      <c r="E178" s="244">
        <v>13026.85</v>
      </c>
      <c r="F178" s="54">
        <f t="shared" si="31"/>
        <v>114.31072306072308</v>
      </c>
    </row>
    <row r="179" spans="1:6" ht="12.75" customHeight="1" x14ac:dyDescent="0.2">
      <c r="A179" s="55">
        <v>3232</v>
      </c>
      <c r="B179" s="87" t="s">
        <v>399</v>
      </c>
      <c r="C179" s="52" t="s">
        <v>400</v>
      </c>
      <c r="D179" s="244">
        <v>27220</v>
      </c>
      <c r="E179" s="244">
        <v>18760.900000000001</v>
      </c>
      <c r="F179" s="54">
        <f t="shared" si="31"/>
        <v>68.923218221895667</v>
      </c>
    </row>
    <row r="180" spans="1:6" ht="12.75" customHeight="1" x14ac:dyDescent="0.2">
      <c r="A180" s="55">
        <v>3233</v>
      </c>
      <c r="B180" s="87" t="s">
        <v>401</v>
      </c>
      <c r="C180" s="52" t="s">
        <v>402</v>
      </c>
      <c r="D180" s="244">
        <v>26072</v>
      </c>
      <c r="E180" s="244">
        <v>7686</v>
      </c>
      <c r="F180" s="54">
        <f t="shared" si="31"/>
        <v>29.479901810371278</v>
      </c>
    </row>
    <row r="181" spans="1:6" ht="12.75" customHeight="1" x14ac:dyDescent="0.2">
      <c r="A181" s="55">
        <v>3234</v>
      </c>
      <c r="B181" s="87" t="s">
        <v>403</v>
      </c>
      <c r="C181" s="52" t="s">
        <v>404</v>
      </c>
      <c r="D181" s="244">
        <v>1814</v>
      </c>
      <c r="E181" s="244">
        <v>3836.15</v>
      </c>
      <c r="F181" s="54">
        <f t="shared" si="31"/>
        <v>211.47464167585449</v>
      </c>
    </row>
    <row r="182" spans="1:6" ht="12.75" customHeight="1" x14ac:dyDescent="0.2">
      <c r="A182" s="55">
        <v>3235</v>
      </c>
      <c r="B182" s="87" t="s">
        <v>405</v>
      </c>
      <c r="C182" s="52" t="s">
        <v>406</v>
      </c>
      <c r="D182" s="244">
        <v>263</v>
      </c>
      <c r="E182" s="244">
        <v>262.56</v>
      </c>
      <c r="F182" s="54">
        <f t="shared" si="31"/>
        <v>99.832699619771859</v>
      </c>
    </row>
    <row r="183" spans="1:6" ht="12.75" customHeight="1" x14ac:dyDescent="0.2">
      <c r="A183" s="55">
        <v>3236</v>
      </c>
      <c r="B183" s="87" t="s">
        <v>407</v>
      </c>
      <c r="C183" s="52" t="s">
        <v>408</v>
      </c>
      <c r="D183" s="244">
        <v>9519</v>
      </c>
      <c r="E183" s="244">
        <v>8750</v>
      </c>
      <c r="F183" s="54">
        <f t="shared" si="31"/>
        <v>91.921420317260214</v>
      </c>
    </row>
    <row r="184" spans="1:6" ht="12.75" customHeight="1" x14ac:dyDescent="0.2">
      <c r="A184" s="55">
        <v>3237</v>
      </c>
      <c r="B184" s="87" t="s">
        <v>409</v>
      </c>
      <c r="C184" s="52" t="s">
        <v>410</v>
      </c>
      <c r="D184" s="244">
        <v>146091</v>
      </c>
      <c r="E184" s="244">
        <v>173935.12</v>
      </c>
      <c r="F184" s="54">
        <f t="shared" si="31"/>
        <v>119.05943555728965</v>
      </c>
    </row>
    <row r="185" spans="1:6" ht="12.75" customHeight="1" x14ac:dyDescent="0.2">
      <c r="A185" s="55">
        <v>3238</v>
      </c>
      <c r="B185" s="87" t="s">
        <v>411</v>
      </c>
      <c r="C185" s="52" t="s">
        <v>412</v>
      </c>
      <c r="D185" s="244">
        <v>14425</v>
      </c>
      <c r="E185" s="244">
        <v>11286.25</v>
      </c>
      <c r="F185" s="54">
        <f t="shared" si="31"/>
        <v>78.240901213171583</v>
      </c>
    </row>
    <row r="186" spans="1:6" ht="12.75" customHeight="1" x14ac:dyDescent="0.2">
      <c r="A186" s="55">
        <v>3239</v>
      </c>
      <c r="B186" s="87" t="s">
        <v>413</v>
      </c>
      <c r="C186" s="52" t="s">
        <v>414</v>
      </c>
      <c r="D186" s="244">
        <v>2950</v>
      </c>
      <c r="E186" s="244">
        <v>7483.75</v>
      </c>
      <c r="F186" s="54">
        <f t="shared" si="31"/>
        <v>253.68644067796612</v>
      </c>
    </row>
    <row r="187" spans="1:6" ht="12.75" customHeight="1" x14ac:dyDescent="0.2">
      <c r="A187" s="55">
        <v>324</v>
      </c>
      <c r="B187" s="87" t="s">
        <v>415</v>
      </c>
      <c r="C187" s="52" t="s">
        <v>416</v>
      </c>
      <c r="D187" s="244">
        <v>7276</v>
      </c>
      <c r="E187" s="244">
        <v>16487.599999999999</v>
      </c>
      <c r="F187" s="54">
        <f t="shared" si="31"/>
        <v>226.60252886201206</v>
      </c>
    </row>
    <row r="188" spans="1:6" ht="12.75" customHeight="1" x14ac:dyDescent="0.2">
      <c r="A188" s="55">
        <v>329</v>
      </c>
      <c r="B188" s="87" t="s">
        <v>417</v>
      </c>
      <c r="C188" s="52" t="s">
        <v>418</v>
      </c>
      <c r="D188" s="53">
        <f t="shared" ref="D188:E188" si="43">SUM(D189:D195)</f>
        <v>38567</v>
      </c>
      <c r="E188" s="53">
        <f t="shared" si="43"/>
        <v>33765.56</v>
      </c>
      <c r="F188" s="54">
        <f t="shared" si="31"/>
        <v>87.550392822879658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5987</v>
      </c>
      <c r="E191" s="244">
        <v>7282.69</v>
      </c>
      <c r="F191" s="54">
        <f t="shared" si="31"/>
        <v>121.64172373475863</v>
      </c>
    </row>
    <row r="192" spans="1:6" ht="12.75" customHeight="1" x14ac:dyDescent="0.2">
      <c r="A192" s="55">
        <v>3294</v>
      </c>
      <c r="B192" s="87" t="s">
        <v>425</v>
      </c>
      <c r="C192" s="52" t="s">
        <v>426</v>
      </c>
      <c r="D192" s="244">
        <v>6500</v>
      </c>
      <c r="E192" s="244">
        <v>6700</v>
      </c>
      <c r="F192" s="54">
        <f t="shared" si="31"/>
        <v>103.07692307692307</v>
      </c>
    </row>
    <row r="193" spans="1:6" ht="12.75" customHeight="1" x14ac:dyDescent="0.2">
      <c r="A193" s="55">
        <v>3295</v>
      </c>
      <c r="B193" s="87" t="s">
        <v>427</v>
      </c>
      <c r="C193" s="52" t="s">
        <v>428</v>
      </c>
      <c r="D193" s="244">
        <v>12881</v>
      </c>
      <c r="E193" s="244">
        <v>11537.51</v>
      </c>
      <c r="F193" s="54">
        <f t="shared" si="31"/>
        <v>89.569986802266911</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13199</v>
      </c>
      <c r="E195" s="244">
        <v>8245.36</v>
      </c>
      <c r="F195" s="54">
        <f t="shared" si="31"/>
        <v>62.469581028865825</v>
      </c>
    </row>
    <row r="196" spans="1:6" ht="12.75" customHeight="1" x14ac:dyDescent="0.2">
      <c r="A196" s="55">
        <v>34</v>
      </c>
      <c r="B196" s="234" t="s">
        <v>433</v>
      </c>
      <c r="C196" s="52" t="s">
        <v>434</v>
      </c>
      <c r="D196" s="53">
        <f t="shared" ref="D196:E196" si="44">D197+D202+D210</f>
        <v>7499</v>
      </c>
      <c r="E196" s="53">
        <f t="shared" si="44"/>
        <v>11497.32</v>
      </c>
      <c r="F196" s="54">
        <f t="shared" si="31"/>
        <v>153.31804240565407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7499</v>
      </c>
      <c r="E210" s="53">
        <f t="shared" si="47"/>
        <v>11497.32</v>
      </c>
      <c r="F210" s="54">
        <f t="shared" si="31"/>
        <v>153.31804240565407</v>
      </c>
    </row>
    <row r="211" spans="1:6" ht="12.75" customHeight="1" x14ac:dyDescent="0.2">
      <c r="A211" s="55">
        <v>3431</v>
      </c>
      <c r="B211" s="234" t="s">
        <v>463</v>
      </c>
      <c r="C211" s="52" t="s">
        <v>464</v>
      </c>
      <c r="D211" s="244">
        <v>7492</v>
      </c>
      <c r="E211" s="244">
        <v>11492.52</v>
      </c>
      <c r="F211" s="54">
        <f t="shared" si="31"/>
        <v>153.39722370528563</v>
      </c>
    </row>
    <row r="212" spans="1:6" ht="12.75" customHeight="1" x14ac:dyDescent="0.2">
      <c r="A212" s="55">
        <v>3432</v>
      </c>
      <c r="B212" s="87" t="s">
        <v>465</v>
      </c>
      <c r="C212" s="52" t="s">
        <v>466</v>
      </c>
      <c r="D212" s="244">
        <v>7</v>
      </c>
      <c r="E212" s="244">
        <v>4.8</v>
      </c>
      <c r="F212" s="54">
        <f t="shared" si="31"/>
        <v>68.571428571428569</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3766286</v>
      </c>
      <c r="E289" s="53">
        <f t="shared" si="79"/>
        <v>3994311.9199999995</v>
      </c>
      <c r="F289" s="54">
        <f t="shared" si="76"/>
        <v>106.05439735590976</v>
      </c>
    </row>
    <row r="290" spans="1:6" ht="12.75" customHeight="1" x14ac:dyDescent="0.2">
      <c r="A290" s="55" t="s">
        <v>606</v>
      </c>
      <c r="B290" s="87" t="s">
        <v>617</v>
      </c>
      <c r="C290" s="52" t="s">
        <v>618</v>
      </c>
      <c r="D290" s="53">
        <f>IF(D6&gt;=D289,D6-D289,0)</f>
        <v>141835</v>
      </c>
      <c r="E290" s="53">
        <f>IF(E6&gt;=E289,E6-E289,0)</f>
        <v>156489.60000000056</v>
      </c>
      <c r="F290" s="54">
        <f t="shared" si="76"/>
        <v>110.33214650826704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351318</v>
      </c>
      <c r="E292" s="244">
        <v>350671.02</v>
      </c>
      <c r="F292" s="54">
        <f t="shared" si="76"/>
        <v>99.815842057623016</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39675</v>
      </c>
      <c r="E294" s="244">
        <v>35750</v>
      </c>
      <c r="F294" s="54">
        <f t="shared" si="76"/>
        <v>90.107120352867042</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246252</v>
      </c>
      <c r="E350" s="53">
        <f t="shared" si="95"/>
        <v>131819.89000000001</v>
      </c>
      <c r="F350" s="54">
        <f t="shared" si="81"/>
        <v>53.530485031593656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246252</v>
      </c>
      <c r="E363" s="53">
        <f t="shared" si="99"/>
        <v>131819.89000000001</v>
      </c>
      <c r="F363" s="54">
        <f t="shared" si="81"/>
        <v>53.530485031593656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239322</v>
      </c>
      <c r="E369" s="53">
        <f t="shared" si="101"/>
        <v>130530.88</v>
      </c>
      <c r="F369" s="54">
        <f t="shared" si="81"/>
        <v>54.541947668831114</v>
      </c>
    </row>
    <row r="370" spans="1:6" ht="12.75" customHeight="1" x14ac:dyDescent="0.2">
      <c r="A370" s="55">
        <v>4221</v>
      </c>
      <c r="B370" s="87" t="s">
        <v>672</v>
      </c>
      <c r="C370" s="52" t="s">
        <v>764</v>
      </c>
      <c r="D370" s="244">
        <v>40649</v>
      </c>
      <c r="E370" s="244">
        <v>39401.1</v>
      </c>
      <c r="F370" s="54">
        <f t="shared" si="81"/>
        <v>96.93005978006839</v>
      </c>
    </row>
    <row r="371" spans="1:6" ht="12.75" customHeight="1" x14ac:dyDescent="0.2">
      <c r="A371" s="55">
        <v>4222</v>
      </c>
      <c r="B371" s="87" t="s">
        <v>765</v>
      </c>
      <c r="C371" s="52" t="s">
        <v>766</v>
      </c>
      <c r="D371" s="244">
        <v>61491</v>
      </c>
      <c r="E371" s="244">
        <v>2675</v>
      </c>
      <c r="F371" s="54">
        <f t="shared" si="81"/>
        <v>4.3502301149761751</v>
      </c>
    </row>
    <row r="372" spans="1:6" ht="12.75" customHeight="1" x14ac:dyDescent="0.2">
      <c r="A372" s="55">
        <v>4223</v>
      </c>
      <c r="B372" s="87" t="s">
        <v>676</v>
      </c>
      <c r="C372" s="52" t="s">
        <v>767</v>
      </c>
      <c r="D372" s="244">
        <v>43331</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93851</v>
      </c>
      <c r="E375" s="244">
        <v>88454.78</v>
      </c>
      <c r="F375" s="54">
        <f t="shared" si="81"/>
        <v>94.250226422733903</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630</v>
      </c>
      <c r="E383" s="53">
        <f t="shared" si="103"/>
        <v>1289.01</v>
      </c>
      <c r="F383" s="54">
        <f t="shared" si="81"/>
        <v>204.60476190476192</v>
      </c>
    </row>
    <row r="384" spans="1:6" ht="12.75" customHeight="1" x14ac:dyDescent="0.2">
      <c r="A384" s="55">
        <v>4241</v>
      </c>
      <c r="B384" s="87" t="s">
        <v>781</v>
      </c>
      <c r="C384" s="52" t="s">
        <v>782</v>
      </c>
      <c r="D384" s="244">
        <v>630</v>
      </c>
      <c r="E384" s="244">
        <v>1289.01</v>
      </c>
      <c r="F384" s="54">
        <f t="shared" si="81"/>
        <v>204.60476190476192</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6300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6300</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246252</v>
      </c>
      <c r="E408" s="53">
        <f t="shared" si="111"/>
        <v>131819.89000000001</v>
      </c>
      <c r="F408" s="54">
        <f t="shared" si="81"/>
        <v>53.530485031593656</v>
      </c>
    </row>
    <row r="409" spans="1:6" ht="12.75" customHeight="1" x14ac:dyDescent="0.2">
      <c r="A409" s="55">
        <v>92212</v>
      </c>
      <c r="B409" s="87" t="s">
        <v>821</v>
      </c>
      <c r="C409" s="52" t="s">
        <v>822</v>
      </c>
      <c r="D409" s="244">
        <v>103770</v>
      </c>
      <c r="E409" s="244"/>
      <c r="F409" s="54">
        <f t="shared" si="81"/>
        <v>0</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3908121</v>
      </c>
      <c r="E412" s="53">
        <f>E6+E298</f>
        <v>4150801.52</v>
      </c>
      <c r="F412" s="54">
        <f t="shared" si="81"/>
        <v>106.20964704009933</v>
      </c>
    </row>
    <row r="413" spans="1:6" ht="12.75" customHeight="1" x14ac:dyDescent="0.2">
      <c r="A413" s="55" t="s">
        <v>606</v>
      </c>
      <c r="B413" s="87" t="s">
        <v>829</v>
      </c>
      <c r="C413" s="52" t="s">
        <v>830</v>
      </c>
      <c r="D413" s="53">
        <f t="shared" ref="D413:E413" si="112">D289+D350</f>
        <v>4012538</v>
      </c>
      <c r="E413" s="53">
        <f t="shared" si="112"/>
        <v>4126131.8099999996</v>
      </c>
      <c r="F413" s="54">
        <f t="shared" si="81"/>
        <v>102.83097156961503</v>
      </c>
    </row>
    <row r="414" spans="1:6" ht="12.75" customHeight="1" x14ac:dyDescent="0.2">
      <c r="A414" s="55" t="s">
        <v>606</v>
      </c>
      <c r="B414" s="87" t="s">
        <v>831</v>
      </c>
      <c r="C414" s="52" t="s">
        <v>832</v>
      </c>
      <c r="D414" s="53">
        <f t="shared" ref="D414:E414" si="113">IF(D412&gt;=D413,D412-D413,0)</f>
        <v>0</v>
      </c>
      <c r="E414" s="53">
        <f t="shared" si="113"/>
        <v>24669.710000000428</v>
      </c>
      <c r="F414" s="54" t="str">
        <f t="shared" si="81"/>
        <v>-</v>
      </c>
    </row>
    <row r="415" spans="1:6" ht="12.75" customHeight="1" x14ac:dyDescent="0.2">
      <c r="A415" s="55" t="s">
        <v>606</v>
      </c>
      <c r="B415" s="87" t="s">
        <v>833</v>
      </c>
      <c r="C415" s="52" t="s">
        <v>834</v>
      </c>
      <c r="D415" s="53">
        <f t="shared" ref="D415:E415" si="114">IF(D413&gt;=D412,D413-D412,0)</f>
        <v>104417</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455088</v>
      </c>
      <c r="E416" s="53">
        <f t="shared" si="115"/>
        <v>350671.02</v>
      </c>
      <c r="F416" s="54">
        <f t="shared" si="81"/>
        <v>77.055650775234682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39675</v>
      </c>
      <c r="E418" s="64">
        <f t="shared" si="117"/>
        <v>35750</v>
      </c>
      <c r="F418" s="59">
        <f t="shared" si="81"/>
        <v>90.107120352867042</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3908121</v>
      </c>
      <c r="E639" s="53">
        <f t="shared" si="180"/>
        <v>4150801.52</v>
      </c>
      <c r="F639" s="54">
        <f t="shared" si="119"/>
        <v>106.20964704009933</v>
      </c>
    </row>
    <row r="640" spans="1:6" ht="12.75" customHeight="1" x14ac:dyDescent="0.2">
      <c r="A640" s="55" t="s">
        <v>606</v>
      </c>
      <c r="B640" s="87" t="s">
        <v>1275</v>
      </c>
      <c r="C640" s="52" t="s">
        <v>1276</v>
      </c>
      <c r="D640" s="53">
        <f t="shared" ref="D640:E640" si="181">D413+D528</f>
        <v>4012538</v>
      </c>
      <c r="E640" s="53">
        <f t="shared" si="181"/>
        <v>4126131.8099999996</v>
      </c>
      <c r="F640" s="54">
        <f t="shared" si="119"/>
        <v>102.83097156961503</v>
      </c>
    </row>
    <row r="641" spans="1:6" ht="12.75" customHeight="1" x14ac:dyDescent="0.2">
      <c r="A641" s="55" t="s">
        <v>606</v>
      </c>
      <c r="B641" s="87" t="s">
        <v>1277</v>
      </c>
      <c r="C641" s="52" t="s">
        <v>1278</v>
      </c>
      <c r="D641" s="53">
        <f t="shared" ref="D641:E641" si="182">IF(D639&gt;=D640,D639-D640,0)</f>
        <v>0</v>
      </c>
      <c r="E641" s="53">
        <f t="shared" si="182"/>
        <v>24669.710000000428</v>
      </c>
      <c r="F641" s="54" t="str">
        <f t="shared" si="119"/>
        <v>-</v>
      </c>
    </row>
    <row r="642" spans="1:6" ht="12.75" customHeight="1" x14ac:dyDescent="0.2">
      <c r="A642" s="55" t="s">
        <v>606</v>
      </c>
      <c r="B642" s="87" t="s">
        <v>1279</v>
      </c>
      <c r="C642" s="52" t="s">
        <v>1280</v>
      </c>
      <c r="D642" s="53">
        <f t="shared" ref="D642:E642" si="183">IF(D640&gt;=D639,D640-D639,0)</f>
        <v>104417</v>
      </c>
      <c r="E642" s="53">
        <f t="shared" si="183"/>
        <v>0</v>
      </c>
      <c r="F642" s="54">
        <f t="shared" si="119"/>
        <v>0</v>
      </c>
    </row>
    <row r="643" spans="1:6" ht="24" x14ac:dyDescent="0.2">
      <c r="A643" s="62" t="s">
        <v>1281</v>
      </c>
      <c r="B643" s="87" t="s">
        <v>1282</v>
      </c>
      <c r="C643" s="63" t="s">
        <v>1281</v>
      </c>
      <c r="D643" s="53">
        <f t="shared" ref="D643:E643" si="184">IF(D416-D417+D637-D638&gt;=0,D416-D417+D637-D638,0)</f>
        <v>455088</v>
      </c>
      <c r="E643" s="53">
        <f t="shared" si="184"/>
        <v>350671.02</v>
      </c>
      <c r="F643" s="54">
        <f t="shared" si="119"/>
        <v>77.055650775234682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350671</v>
      </c>
      <c r="E645" s="53">
        <f t="shared" si="186"/>
        <v>375340.73000000045</v>
      </c>
      <c r="F645" s="54">
        <f t="shared" si="119"/>
        <v>107.03500717196472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277268</v>
      </c>
      <c r="E647" s="245">
        <v>340422.36</v>
      </c>
      <c r="F647" s="59">
        <f t="shared" si="119"/>
        <v>122.77737063058123</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463681</v>
      </c>
      <c r="E649" s="244">
        <v>361247.71</v>
      </c>
      <c r="F649" s="54">
        <f t="shared" ref="F649:F724" si="188">IF(D649&lt;&gt;0,IF(E649/D649&gt;=100,"&gt;&gt;100",E649/D649*100),"-")</f>
        <v>77.908672125879647</v>
      </c>
    </row>
    <row r="650" spans="1:6" ht="12.75" customHeight="1" x14ac:dyDescent="0.2">
      <c r="A650" s="55" t="s">
        <v>1294</v>
      </c>
      <c r="B650" s="87" t="s">
        <v>1295</v>
      </c>
      <c r="C650" s="52" t="s">
        <v>1294</v>
      </c>
      <c r="D650" s="244">
        <v>412779</v>
      </c>
      <c r="E650" s="244">
        <v>962188.4</v>
      </c>
      <c r="F650" s="54">
        <f t="shared" si="188"/>
        <v>233.10013348547284</v>
      </c>
    </row>
    <row r="651" spans="1:6" ht="12.75" customHeight="1" x14ac:dyDescent="0.2">
      <c r="A651" s="55" t="s">
        <v>1296</v>
      </c>
      <c r="B651" s="87" t="s">
        <v>1297</v>
      </c>
      <c r="C651" s="52" t="s">
        <v>1296</v>
      </c>
      <c r="D651" s="244">
        <v>515212</v>
      </c>
      <c r="E651" s="244">
        <v>925341.33</v>
      </c>
      <c r="F651" s="54">
        <f t="shared" si="188"/>
        <v>179.60399408398874</v>
      </c>
    </row>
    <row r="652" spans="1:6" ht="24" x14ac:dyDescent="0.2">
      <c r="A652" s="55">
        <v>11</v>
      </c>
      <c r="B652" s="87" t="s">
        <v>1298</v>
      </c>
      <c r="C652" s="52" t="s">
        <v>1299</v>
      </c>
      <c r="D652" s="53">
        <f t="shared" ref="D652:E652" si="189">+D649+D650-D651</f>
        <v>361248</v>
      </c>
      <c r="E652" s="53">
        <f t="shared" si="189"/>
        <v>398094.78000000014</v>
      </c>
      <c r="F652" s="54">
        <f t="shared" si="188"/>
        <v>110.19985716183899</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28</v>
      </c>
      <c r="E654" s="266">
        <v>26</v>
      </c>
      <c r="F654" s="54">
        <f t="shared" si="188"/>
        <v>92.857142857142861</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22</v>
      </c>
      <c r="E656" s="266">
        <v>22</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3500509</v>
      </c>
      <c r="E675" s="244">
        <v>3602327.75</v>
      </c>
      <c r="F675" s="54">
        <f t="shared" si="188"/>
        <v>102.90868413707834</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153500</v>
      </c>
      <c r="E710" s="244">
        <v>200400</v>
      </c>
      <c r="F710" s="54">
        <f t="shared" si="188"/>
        <v>130.55374592833877</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10265</v>
      </c>
      <c r="E717" s="244"/>
      <c r="F717" s="54">
        <f t="shared" si="188"/>
        <v>0</v>
      </c>
    </row>
    <row r="718" spans="1:6" ht="12.75" customHeight="1" x14ac:dyDescent="0.2">
      <c r="A718" s="55">
        <v>32121</v>
      </c>
      <c r="B718" s="87" t="s">
        <v>1413</v>
      </c>
      <c r="C718" s="52" t="s">
        <v>1414</v>
      </c>
      <c r="D718" s="244">
        <v>299857</v>
      </c>
      <c r="E718" s="244">
        <v>358622.45</v>
      </c>
      <c r="F718" s="54">
        <f t="shared" si="188"/>
        <v>119.59782496323248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2500</v>
      </c>
      <c r="E720" s="244">
        <v>4000</v>
      </c>
      <c r="F720" s="54">
        <f t="shared" si="188"/>
        <v>160</v>
      </c>
    </row>
    <row r="721" spans="1:6" ht="12.75" customHeight="1" x14ac:dyDescent="0.2">
      <c r="A721" s="55" t="s">
        <v>1419</v>
      </c>
      <c r="B721" s="87" t="s">
        <v>1420</v>
      </c>
      <c r="C721" s="52" t="s">
        <v>1419</v>
      </c>
      <c r="D721" s="244"/>
      <c r="E721" s="244">
        <v>19501.04</v>
      </c>
      <c r="F721" s="54" t="str">
        <f t="shared" si="188"/>
        <v>-</v>
      </c>
    </row>
    <row r="722" spans="1:6" ht="12.75" customHeight="1" x14ac:dyDescent="0.2">
      <c r="A722" s="55" t="s">
        <v>1421</v>
      </c>
      <c r="B722" s="87" t="s">
        <v>1422</v>
      </c>
      <c r="C722" s="52" t="s">
        <v>1421</v>
      </c>
      <c r="D722" s="244">
        <v>146091</v>
      </c>
      <c r="E722" s="244">
        <v>152046.57999999999</v>
      </c>
      <c r="F722" s="54">
        <f t="shared" si="188"/>
        <v>104.07662347440979</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47" workbookViewId="0">
      <selection activeCell="E261" sqref="E26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1139865</v>
      </c>
      <c r="E6" s="231">
        <f t="shared" si="0"/>
        <v>1195555.1600000001</v>
      </c>
      <c r="F6" s="232">
        <f t="shared" ref="F6:F260" si="1">IF(D6&gt;0,IF(E6/D6&gt;=100,"&gt;&gt;100",E6/D6*100),"-")</f>
        <v>104.88568032179251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450866</v>
      </c>
      <c r="E7" s="106">
        <f t="shared" si="2"/>
        <v>421288.02000000019</v>
      </c>
      <c r="F7" s="95">
        <f t="shared" si="1"/>
        <v>93.439740410676393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92259</v>
      </c>
      <c r="E10" s="249">
        <v>92259.48</v>
      </c>
      <c r="F10" s="95">
        <f t="shared" si="1"/>
        <v>100.00052027444477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92259</v>
      </c>
      <c r="E11" s="249">
        <v>92259.48</v>
      </c>
      <c r="F11" s="95">
        <f t="shared" si="1"/>
        <v>100.00052027444477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450866</v>
      </c>
      <c r="E12" s="106">
        <f t="shared" si="3"/>
        <v>421288.02000000019</v>
      </c>
      <c r="F12" s="95">
        <f t="shared" si="1"/>
        <v>93.439740410676393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408274</v>
      </c>
      <c r="E19" s="106">
        <f t="shared" si="5"/>
        <v>378981.7100000002</v>
      </c>
      <c r="F19" s="95">
        <f t="shared" si="1"/>
        <v>92.825335436496133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446126</v>
      </c>
      <c r="E20" s="249">
        <v>480630.54</v>
      </c>
      <c r="F20" s="95">
        <f t="shared" si="1"/>
        <v>107.7342589313333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71681</v>
      </c>
      <c r="E21" s="249">
        <v>70537.960000000006</v>
      </c>
      <c r="F21" s="95">
        <f t="shared" si="1"/>
        <v>98.405379389238448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78820</v>
      </c>
      <c r="E22" s="249">
        <v>78270.34</v>
      </c>
      <c r="F22" s="95">
        <f t="shared" si="1"/>
        <v>99.302638924130932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1213118</v>
      </c>
      <c r="E25" s="249">
        <v>1304784.8600000001</v>
      </c>
      <c r="F25" s="95">
        <f t="shared" si="1"/>
        <v>107.55630202502972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71422</v>
      </c>
      <c r="E26" s="249">
        <v>71421.86</v>
      </c>
      <c r="F26" s="95">
        <f t="shared" si="1"/>
        <v>99.999803981966338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1472893</v>
      </c>
      <c r="E28" s="249">
        <v>1626663.85</v>
      </c>
      <c r="F28" s="95">
        <f t="shared" si="1"/>
        <v>110.44005572706233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33112</v>
      </c>
      <c r="E35" s="106">
        <f t="shared" si="7"/>
        <v>34401.01</v>
      </c>
      <c r="F35" s="95">
        <f t="shared" si="1"/>
        <v>103.89287871466539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33112</v>
      </c>
      <c r="E36" s="249">
        <v>34401.01</v>
      </c>
      <c r="F36" s="95">
        <f t="shared" si="1"/>
        <v>103.89287871466539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9480</v>
      </c>
      <c r="E45" s="106">
        <f t="shared" si="9"/>
        <v>7905.3000000000029</v>
      </c>
      <c r="F45" s="95">
        <f t="shared" si="1"/>
        <v>83.389240506329145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43270</v>
      </c>
      <c r="E47" s="249">
        <v>43270.04</v>
      </c>
      <c r="F47" s="95">
        <f t="shared" si="1"/>
        <v>100.00009244280102</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33790</v>
      </c>
      <c r="E50" s="249">
        <v>35364.74</v>
      </c>
      <c r="F50" s="95">
        <f t="shared" si="1"/>
        <v>104.66037289138799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72865</v>
      </c>
      <c r="E54" s="249">
        <v>81531.03</v>
      </c>
      <c r="F54" s="95">
        <f t="shared" si="1"/>
        <v>111.89326837301859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72865</v>
      </c>
      <c r="E55" s="249">
        <v>81531.03</v>
      </c>
      <c r="F55" s="95">
        <f t="shared" si="1"/>
        <v>111.89326837301859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688999</v>
      </c>
      <c r="E68" s="106">
        <f t="shared" si="13"/>
        <v>774267.14</v>
      </c>
      <c r="F68" s="95">
        <f t="shared" si="1"/>
        <v>112.37565511706113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361248</v>
      </c>
      <c r="E69" s="106">
        <f t="shared" si="14"/>
        <v>398094.78</v>
      </c>
      <c r="F69" s="95">
        <f t="shared" si="1"/>
        <v>110.19985716183898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361215</v>
      </c>
      <c r="E70" s="106">
        <f t="shared" si="15"/>
        <v>398094.78</v>
      </c>
      <c r="F70" s="95">
        <f t="shared" si="1"/>
        <v>110.20992483700844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361215</v>
      </c>
      <c r="E72" s="249">
        <v>398094.78</v>
      </c>
      <c r="F72" s="95">
        <f t="shared" si="1"/>
        <v>110.20992483700844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33</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10808</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10808</v>
      </c>
      <c r="E86" s="249"/>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39675</v>
      </c>
      <c r="E146" s="106">
        <f t="shared" si="26"/>
        <v>35750</v>
      </c>
      <c r="F146" s="95">
        <f t="shared" si="1"/>
        <v>90.107120352867042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51400</v>
      </c>
      <c r="E159" s="249">
        <v>50350</v>
      </c>
      <c r="F159" s="95">
        <f t="shared" si="1"/>
        <v>97.957198443579756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11725</v>
      </c>
      <c r="E163" s="249">
        <v>14600</v>
      </c>
      <c r="F163" s="95">
        <f t="shared" si="1"/>
        <v>124.52025586353945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277268</v>
      </c>
      <c r="E170" s="106">
        <f t="shared" si="29"/>
        <v>340422.36</v>
      </c>
      <c r="F170" s="95">
        <f t="shared" si="1"/>
        <v>122.77737063058123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277268</v>
      </c>
      <c r="E173" s="249">
        <v>340422.36</v>
      </c>
      <c r="F173" s="95">
        <f t="shared" si="1"/>
        <v>122.77737063058123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1139865</v>
      </c>
      <c r="E175" s="106">
        <f t="shared" si="30"/>
        <v>1195555.1599999999</v>
      </c>
      <c r="F175" s="95">
        <f t="shared" si="1"/>
        <v>104.88568032179248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298653</v>
      </c>
      <c r="E176" s="106">
        <f t="shared" si="31"/>
        <v>363176.41</v>
      </c>
      <c r="F176" s="95">
        <f t="shared" si="1"/>
        <v>121.60480892540842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298653</v>
      </c>
      <c r="E177" s="106">
        <f t="shared" si="32"/>
        <v>363176.41</v>
      </c>
      <c r="F177" s="95">
        <f t="shared" si="1"/>
        <v>121.60480892540842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246093</v>
      </c>
      <c r="E178" s="249">
        <v>305496.3</v>
      </c>
      <c r="F178" s="95">
        <f t="shared" si="1"/>
        <v>124.13855737465104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52241</v>
      </c>
      <c r="E179" s="249">
        <v>57305.31</v>
      </c>
      <c r="F179" s="95">
        <f t="shared" si="1"/>
        <v>109.69412913229073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374.8</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374.8</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319</v>
      </c>
      <c r="E188" s="249"/>
      <c r="F188" s="95">
        <f t="shared" si="1"/>
        <v>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841212</v>
      </c>
      <c r="E237" s="106">
        <f t="shared" si="41"/>
        <v>832378.75</v>
      </c>
      <c r="F237" s="95">
        <f t="shared" si="1"/>
        <v>98.949937708924736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450866</v>
      </c>
      <c r="E238" s="106">
        <f t="shared" si="42"/>
        <v>421288.02</v>
      </c>
      <c r="F238" s="95">
        <f t="shared" si="1"/>
        <v>93.439740410676336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450866</v>
      </c>
      <c r="E239" s="106">
        <f t="shared" si="43"/>
        <v>421288.02</v>
      </c>
      <c r="F239" s="95">
        <f t="shared" si="1"/>
        <v>93.439740410676336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450866</v>
      </c>
      <c r="E240" s="249">
        <v>421288.02</v>
      </c>
      <c r="F240" s="95">
        <f t="shared" si="1"/>
        <v>93.439740410676336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350671</v>
      </c>
      <c r="E245" s="106">
        <f t="shared" si="45"/>
        <v>375340.73</v>
      </c>
      <c r="F245" s="95">
        <f t="shared" si="1"/>
        <v>107.03500717196459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481223</v>
      </c>
      <c r="E246" s="106">
        <f t="shared" si="46"/>
        <v>473653.57</v>
      </c>
      <c r="F246" s="95">
        <f t="shared" si="1"/>
        <v>98.427043179565402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481223</v>
      </c>
      <c r="E247" s="249">
        <v>473653.57</v>
      </c>
      <c r="F247" s="95">
        <f t="shared" si="1"/>
        <v>98.427043179565402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130552</v>
      </c>
      <c r="E250" s="106">
        <f t="shared" si="47"/>
        <v>98312.84</v>
      </c>
      <c r="F250" s="95">
        <f t="shared" si="1"/>
        <v>75.305502788161036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130552</v>
      </c>
      <c r="E252" s="249">
        <v>98312.84</v>
      </c>
      <c r="F252" s="95">
        <f t="shared" si="1"/>
        <v>75.305502788161036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39675</v>
      </c>
      <c r="E255" s="249">
        <v>35750</v>
      </c>
      <c r="F255" s="95">
        <f t="shared" si="1"/>
        <v>90.107120352867042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55892</v>
      </c>
      <c r="E259" s="106">
        <f t="shared" si="49"/>
        <v>107033.69</v>
      </c>
      <c r="F259" s="95">
        <f t="shared" si="1"/>
        <v>191.50091247405712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55892</v>
      </c>
      <c r="E260" s="250">
        <v>107033.69</v>
      </c>
      <c r="F260" s="99">
        <f t="shared" si="1"/>
        <v>191.50091247405712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51400</v>
      </c>
      <c r="E265" s="249">
        <v>50350</v>
      </c>
      <c r="F265" s="95">
        <f t="shared" si="50"/>
        <v>97.957198443579756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319</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298653</v>
      </c>
      <c r="E288" s="249">
        <v>363176.41</v>
      </c>
      <c r="F288" s="95">
        <f t="shared" si="50"/>
        <v>121.60480892540842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508684</v>
      </c>
      <c r="E107" s="83">
        <f t="shared" si="21"/>
        <v>523510.51</v>
      </c>
      <c r="F107" s="65">
        <f t="shared" si="1"/>
        <v>102.91467984052969</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508684</v>
      </c>
      <c r="E109" s="251">
        <v>523510.51</v>
      </c>
      <c r="F109" s="65">
        <f t="shared" si="1"/>
        <v>102.91467984052969</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3503854</v>
      </c>
      <c r="E114" s="83">
        <f t="shared" si="22"/>
        <v>3602621.3</v>
      </c>
      <c r="F114" s="65">
        <f t="shared" si="1"/>
        <v>102.8188189348072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3503854</v>
      </c>
      <c r="E115" s="83">
        <f t="shared" si="23"/>
        <v>3602621.3</v>
      </c>
      <c r="F115" s="65">
        <f t="shared" si="1"/>
        <v>102.8188189348072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3503854</v>
      </c>
      <c r="E117" s="251">
        <v>3602621.3</v>
      </c>
      <c r="F117" s="65">
        <f t="shared" si="1"/>
        <v>102.8188189348072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4012538</v>
      </c>
      <c r="E141" s="108">
        <f t="shared" si="28"/>
        <v>4126131.8099999996</v>
      </c>
      <c r="F141" s="84">
        <f t="shared" si="1"/>
        <v>102.83097156961503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524.71</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524.71</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524.71</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v>524.71</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298653.15000000002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4186631.38</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4054811.4899999998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3221696.57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818497.6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11667.32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2950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131819.89000000001</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4122108.12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3990288.23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3162293.68</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813432.73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11292.52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3269.3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131819.89000000001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363176.41000000015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363176.41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363176.41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43837</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71" t="s">
        <v>3386</v>
      </c>
      <c r="B48" s="386" t="s">
        <v>3387</v>
      </c>
      <c r="C48" s="385"/>
      <c r="D48" s="4"/>
      <c r="E48" s="4"/>
      <c r="F48" s="4"/>
      <c r="G48" s="4"/>
      <c r="H48" s="4"/>
      <c r="I48" s="4"/>
      <c r="J48" s="4"/>
      <c r="K48" s="4"/>
      <c r="L48" s="4"/>
      <c r="M48" s="4"/>
      <c r="N48" s="4"/>
      <c r="O48" s="4"/>
      <c r="P48" s="4"/>
      <c r="Q48" s="4"/>
    </row>
    <row r="49" spans="1:17" ht="34.5" customHeight="1" x14ac:dyDescent="0.2">
      <c r="A49" s="271" t="s">
        <v>3388</v>
      </c>
      <c r="B49" s="384" t="s">
        <v>3389</v>
      </c>
      <c r="C49" s="385"/>
      <c r="D49" s="4"/>
      <c r="E49" s="4"/>
      <c r="F49" s="4"/>
      <c r="G49" s="4"/>
      <c r="H49" s="4"/>
      <c r="I49" s="4"/>
      <c r="J49" s="4"/>
      <c r="K49" s="4"/>
      <c r="L49" s="4"/>
      <c r="M49" s="4"/>
      <c r="N49" s="4"/>
      <c r="O49" s="4"/>
      <c r="P49" s="4"/>
      <c r="Q49" s="4"/>
    </row>
    <row r="50" spans="1:17" ht="34.5" customHeight="1" x14ac:dyDescent="0.2">
      <c r="A50" s="271" t="s">
        <v>3390</v>
      </c>
      <c r="B50" s="384" t="s">
        <v>3391</v>
      </c>
      <c r="C50" s="385"/>
      <c r="D50" s="4"/>
      <c r="E50" s="4"/>
      <c r="F50" s="4"/>
      <c r="G50" s="4"/>
      <c r="H50" s="4"/>
      <c r="I50" s="4"/>
      <c r="J50" s="4"/>
      <c r="K50" s="4"/>
      <c r="L50" s="4"/>
      <c r="M50" s="4"/>
      <c r="N50" s="4"/>
      <c r="O50" s="4"/>
      <c r="P50" s="4"/>
      <c r="Q50" s="4"/>
    </row>
    <row r="51" spans="1:17" ht="31.5" customHeight="1" x14ac:dyDescent="0.2">
      <c r="A51" s="313"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2022-04-04T19:59:02Z</cp:lastPrinted>
  <dcterms:created xsi:type="dcterms:W3CDTF">2022-04-01T05:14:30Z</dcterms:created>
  <dcterms:modified xsi:type="dcterms:W3CDTF">2023-01-17T13:31:56Z</dcterms:modified>
</cp:coreProperties>
</file>